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v01\共有\スポーツ振興課_臨時職員共有\☆スポーツランド推進係\11 合宿等助成金要綱\R05～\"/>
    </mc:Choice>
  </mc:AlternateContent>
  <bookViews>
    <workbookView xWindow="0" yWindow="0" windowWidth="23040" windowHeight="9108"/>
  </bookViews>
  <sheets>
    <sheet name="申請の流れ" sheetId="11" r:id="rId1"/>
    <sheet name="入力シート①" sheetId="2" r:id="rId2"/>
    <sheet name="入力シート②" sheetId="3" r:id="rId3"/>
    <sheet name="入力シート③実施計画書" sheetId="9" r:id="rId4"/>
    <sheet name="様式1" sheetId="1" r:id="rId5"/>
    <sheet name="参加者名簿" sheetId="10" r:id="rId6"/>
    <sheet name="様式2" sheetId="4" r:id="rId7"/>
    <sheet name="宿泊証明書" sheetId="7" r:id="rId8"/>
    <sheet name="様式4" sheetId="6" r:id="rId9"/>
  </sheets>
  <definedNames>
    <definedName name="_xlnm.Print_Area" localSheetId="5">参加者名簿!$A$1:$H$28</definedName>
    <definedName name="_xlnm.Print_Area" localSheetId="7">宿泊証明書!$A$1:$V$44</definedName>
    <definedName name="_xlnm.Print_Area" localSheetId="0">申請の流れ!$B$2:$H$33</definedName>
    <definedName name="_xlnm.Print_Area" localSheetId="3">入力シート③実施計画書!$L$1:$AN$75</definedName>
    <definedName name="_xlnm.Print_Area" localSheetId="4">様式1!$A$1:$V$44</definedName>
    <definedName name="_xlnm.Print_Area" localSheetId="6">様式2!$A$1:$V$44</definedName>
    <definedName name="_xlnm.Print_Area" localSheetId="8">様式4!$A$1:$V$44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3" i="9" l="1"/>
  <c r="BN3" i="9" s="1"/>
  <c r="BL3" i="9"/>
  <c r="BJ3" i="9" s="1"/>
  <c r="BH3" i="9"/>
  <c r="BF3" i="9" s="1"/>
  <c r="BD3" i="9"/>
  <c r="BB3" i="9" s="1"/>
  <c r="AZ3" i="9"/>
  <c r="AX3" i="9" s="1"/>
  <c r="AV3" i="9"/>
  <c r="AT3" i="9" s="1"/>
  <c r="AR3" i="9"/>
  <c r="AP3" i="9" s="1"/>
  <c r="AM3" i="9"/>
  <c r="AK3" i="9" s="1"/>
  <c r="AI3" i="9"/>
  <c r="AG3" i="9" s="1"/>
  <c r="AE3" i="9"/>
  <c r="AC3" i="9" s="1"/>
  <c r="AA3" i="9"/>
  <c r="Y3" i="9" s="1"/>
  <c r="W3" i="9"/>
  <c r="U3" i="9" s="1"/>
  <c r="S3" i="9"/>
  <c r="Q3" i="9" s="1"/>
  <c r="O3" i="9"/>
  <c r="M3" i="9"/>
  <c r="V5" i="10" l="1"/>
  <c r="W5" i="10"/>
  <c r="X5" i="10"/>
  <c r="V6" i="10"/>
  <c r="W6" i="10"/>
  <c r="X6" i="10"/>
  <c r="V7" i="10"/>
  <c r="W7" i="10"/>
  <c r="X7" i="10"/>
  <c r="V8" i="10"/>
  <c r="W8" i="10"/>
  <c r="X8" i="10"/>
  <c r="V9" i="10"/>
  <c r="W9" i="10"/>
  <c r="X9" i="10"/>
  <c r="V10" i="10"/>
  <c r="W10" i="10"/>
  <c r="X10" i="10"/>
  <c r="V11" i="10"/>
  <c r="W11" i="10"/>
  <c r="X11" i="10"/>
  <c r="V12" i="10"/>
  <c r="W12" i="10"/>
  <c r="X12" i="10"/>
  <c r="V13" i="10"/>
  <c r="W13" i="10"/>
  <c r="X13" i="10"/>
  <c r="V14" i="10"/>
  <c r="W14" i="10"/>
  <c r="X14" i="10"/>
  <c r="V15" i="10"/>
  <c r="W15" i="10"/>
  <c r="X15" i="10"/>
  <c r="V16" i="10"/>
  <c r="W16" i="10"/>
  <c r="X16" i="10"/>
  <c r="V17" i="10"/>
  <c r="W17" i="10"/>
  <c r="X17" i="10"/>
  <c r="V18" i="10"/>
  <c r="W18" i="10"/>
  <c r="X18" i="10"/>
  <c r="V19" i="10"/>
  <c r="W19" i="10"/>
  <c r="X19" i="10"/>
  <c r="V20" i="10"/>
  <c r="W20" i="10"/>
  <c r="X20" i="10"/>
  <c r="V21" i="10"/>
  <c r="W21" i="10"/>
  <c r="X21" i="10"/>
  <c r="V22" i="10"/>
  <c r="W22" i="10"/>
  <c r="X22" i="10"/>
  <c r="V23" i="10"/>
  <c r="W23" i="10"/>
  <c r="X23" i="10"/>
  <c r="V24" i="10"/>
  <c r="W24" i="10"/>
  <c r="X24" i="10"/>
  <c r="V25" i="10"/>
  <c r="W25" i="10"/>
  <c r="X25" i="10"/>
  <c r="V26" i="10"/>
  <c r="W26" i="10"/>
  <c r="X26" i="10"/>
  <c r="V27" i="10"/>
  <c r="W27" i="10"/>
  <c r="X27" i="10"/>
  <c r="V28" i="10"/>
  <c r="W28" i="10"/>
  <c r="X28" i="10"/>
  <c r="R5" i="10"/>
  <c r="S5" i="10"/>
  <c r="T5" i="10"/>
  <c r="R6" i="10"/>
  <c r="S6" i="10"/>
  <c r="T6" i="10"/>
  <c r="R7" i="10"/>
  <c r="S7" i="10"/>
  <c r="T7" i="10"/>
  <c r="R8" i="10"/>
  <c r="S8" i="10"/>
  <c r="T8" i="10"/>
  <c r="R9" i="10"/>
  <c r="S9" i="10"/>
  <c r="T9" i="10"/>
  <c r="R10" i="10"/>
  <c r="S10" i="10"/>
  <c r="T10" i="10"/>
  <c r="R11" i="10"/>
  <c r="S11" i="10"/>
  <c r="T11" i="10"/>
  <c r="R12" i="10"/>
  <c r="S12" i="10"/>
  <c r="T12" i="10"/>
  <c r="R13" i="10"/>
  <c r="S13" i="10"/>
  <c r="T13" i="10"/>
  <c r="R14" i="10"/>
  <c r="S14" i="10"/>
  <c r="T14" i="10"/>
  <c r="R15" i="10"/>
  <c r="S15" i="10"/>
  <c r="T15" i="10"/>
  <c r="R16" i="10"/>
  <c r="S16" i="10"/>
  <c r="T16" i="10"/>
  <c r="R17" i="10"/>
  <c r="S17" i="10"/>
  <c r="T17" i="10"/>
  <c r="R18" i="10"/>
  <c r="S18" i="10"/>
  <c r="T18" i="10"/>
  <c r="R19" i="10"/>
  <c r="S19" i="10"/>
  <c r="T19" i="10"/>
  <c r="R20" i="10"/>
  <c r="S20" i="10"/>
  <c r="T20" i="10"/>
  <c r="R21" i="10"/>
  <c r="S21" i="10"/>
  <c r="T21" i="10"/>
  <c r="R22" i="10"/>
  <c r="S22" i="10"/>
  <c r="T22" i="10"/>
  <c r="R23" i="10"/>
  <c r="S23" i="10"/>
  <c r="T23" i="10"/>
  <c r="R24" i="10"/>
  <c r="S24" i="10"/>
  <c r="T24" i="10"/>
  <c r="R25" i="10"/>
  <c r="S25" i="10"/>
  <c r="T25" i="10"/>
  <c r="R26" i="10"/>
  <c r="S26" i="10"/>
  <c r="T26" i="10"/>
  <c r="R27" i="10"/>
  <c r="S27" i="10"/>
  <c r="T27" i="10"/>
  <c r="R28" i="10"/>
  <c r="S28" i="10"/>
  <c r="T28" i="10"/>
  <c r="X4" i="10"/>
  <c r="W4" i="10"/>
  <c r="V4" i="10"/>
  <c r="T4" i="10"/>
  <c r="S4" i="10"/>
  <c r="P28" i="10"/>
  <c r="O28" i="10"/>
  <c r="N28" i="10"/>
  <c r="L28" i="10"/>
  <c r="K28" i="10"/>
  <c r="J28" i="10"/>
  <c r="H28" i="10"/>
  <c r="G28" i="10"/>
  <c r="F28" i="10"/>
  <c r="D28" i="10"/>
  <c r="C28" i="10"/>
  <c r="B28" i="10"/>
  <c r="P27" i="10"/>
  <c r="O27" i="10"/>
  <c r="N27" i="10"/>
  <c r="L27" i="10"/>
  <c r="K27" i="10"/>
  <c r="J27" i="10"/>
  <c r="H27" i="10"/>
  <c r="G27" i="10"/>
  <c r="F27" i="10"/>
  <c r="D27" i="10"/>
  <c r="C27" i="10"/>
  <c r="B27" i="10"/>
  <c r="P26" i="10"/>
  <c r="O26" i="10"/>
  <c r="N26" i="10"/>
  <c r="L26" i="10"/>
  <c r="K26" i="10"/>
  <c r="J26" i="10"/>
  <c r="H26" i="10"/>
  <c r="G26" i="10"/>
  <c r="F26" i="10"/>
  <c r="D26" i="10"/>
  <c r="C26" i="10"/>
  <c r="B26" i="10"/>
  <c r="P25" i="10"/>
  <c r="O25" i="10"/>
  <c r="N25" i="10"/>
  <c r="L25" i="10"/>
  <c r="K25" i="10"/>
  <c r="J25" i="10"/>
  <c r="H25" i="10"/>
  <c r="G25" i="10"/>
  <c r="F25" i="10"/>
  <c r="D25" i="10"/>
  <c r="C25" i="10"/>
  <c r="B25" i="10"/>
  <c r="P24" i="10"/>
  <c r="O24" i="10"/>
  <c r="N24" i="10"/>
  <c r="L24" i="10"/>
  <c r="K24" i="10"/>
  <c r="J24" i="10"/>
  <c r="H24" i="10"/>
  <c r="G24" i="10"/>
  <c r="F24" i="10"/>
  <c r="D24" i="10"/>
  <c r="C24" i="10"/>
  <c r="B24" i="10"/>
  <c r="P23" i="10"/>
  <c r="O23" i="10"/>
  <c r="N23" i="10"/>
  <c r="L23" i="10"/>
  <c r="K23" i="10"/>
  <c r="J23" i="10"/>
  <c r="H23" i="10"/>
  <c r="G23" i="10"/>
  <c r="F23" i="10"/>
  <c r="D23" i="10"/>
  <c r="C23" i="10"/>
  <c r="B23" i="10"/>
  <c r="P22" i="10"/>
  <c r="O22" i="10"/>
  <c r="N22" i="10"/>
  <c r="L22" i="10"/>
  <c r="K22" i="10"/>
  <c r="J22" i="10"/>
  <c r="H22" i="10"/>
  <c r="G22" i="10"/>
  <c r="F22" i="10"/>
  <c r="D22" i="10"/>
  <c r="C22" i="10"/>
  <c r="B22" i="10"/>
  <c r="P21" i="10"/>
  <c r="O21" i="10"/>
  <c r="N21" i="10"/>
  <c r="L21" i="10"/>
  <c r="K21" i="10"/>
  <c r="J21" i="10"/>
  <c r="H21" i="10"/>
  <c r="G21" i="10"/>
  <c r="F21" i="10"/>
  <c r="D21" i="10"/>
  <c r="C21" i="10"/>
  <c r="B21" i="10"/>
  <c r="P20" i="10"/>
  <c r="O20" i="10"/>
  <c r="N20" i="10"/>
  <c r="L20" i="10"/>
  <c r="K20" i="10"/>
  <c r="J20" i="10"/>
  <c r="H20" i="10"/>
  <c r="G20" i="10"/>
  <c r="F20" i="10"/>
  <c r="D20" i="10"/>
  <c r="C20" i="10"/>
  <c r="B20" i="10"/>
  <c r="P19" i="10"/>
  <c r="O19" i="10"/>
  <c r="N19" i="10"/>
  <c r="L19" i="10"/>
  <c r="K19" i="10"/>
  <c r="J19" i="10"/>
  <c r="H19" i="10"/>
  <c r="G19" i="10"/>
  <c r="F19" i="10"/>
  <c r="D19" i="10"/>
  <c r="C19" i="10"/>
  <c r="B19" i="10"/>
  <c r="P18" i="10"/>
  <c r="O18" i="10"/>
  <c r="N18" i="10"/>
  <c r="L18" i="10"/>
  <c r="K18" i="10"/>
  <c r="J18" i="10"/>
  <c r="H18" i="10"/>
  <c r="G18" i="10"/>
  <c r="F18" i="10"/>
  <c r="D18" i="10"/>
  <c r="C18" i="10"/>
  <c r="B18" i="10"/>
  <c r="P17" i="10"/>
  <c r="O17" i="10"/>
  <c r="N17" i="10"/>
  <c r="L17" i="10"/>
  <c r="K17" i="10"/>
  <c r="J17" i="10"/>
  <c r="H17" i="10"/>
  <c r="G17" i="10"/>
  <c r="F17" i="10"/>
  <c r="D17" i="10"/>
  <c r="C17" i="10"/>
  <c r="B17" i="10"/>
  <c r="P16" i="10"/>
  <c r="O16" i="10"/>
  <c r="N16" i="10"/>
  <c r="L16" i="10"/>
  <c r="K16" i="10"/>
  <c r="J16" i="10"/>
  <c r="H16" i="10"/>
  <c r="G16" i="10"/>
  <c r="F16" i="10"/>
  <c r="D16" i="10"/>
  <c r="C16" i="10"/>
  <c r="B16" i="10"/>
  <c r="P15" i="10"/>
  <c r="O15" i="10"/>
  <c r="N15" i="10"/>
  <c r="L15" i="10"/>
  <c r="K15" i="10"/>
  <c r="J15" i="10"/>
  <c r="H15" i="10"/>
  <c r="G15" i="10"/>
  <c r="F15" i="10"/>
  <c r="D15" i="10"/>
  <c r="C15" i="10"/>
  <c r="B15" i="10"/>
  <c r="P14" i="10"/>
  <c r="O14" i="10"/>
  <c r="N14" i="10"/>
  <c r="L14" i="10"/>
  <c r="K14" i="10"/>
  <c r="J14" i="10"/>
  <c r="H14" i="10"/>
  <c r="G14" i="10"/>
  <c r="F14" i="10"/>
  <c r="D14" i="10"/>
  <c r="C14" i="10"/>
  <c r="B14" i="10"/>
  <c r="P13" i="10"/>
  <c r="O13" i="10"/>
  <c r="N13" i="10"/>
  <c r="L13" i="10"/>
  <c r="K13" i="10"/>
  <c r="J13" i="10"/>
  <c r="H13" i="10"/>
  <c r="G13" i="10"/>
  <c r="F13" i="10"/>
  <c r="D13" i="10"/>
  <c r="C13" i="10"/>
  <c r="B13" i="10"/>
  <c r="P12" i="10"/>
  <c r="O12" i="10"/>
  <c r="N12" i="10"/>
  <c r="L12" i="10"/>
  <c r="K12" i="10"/>
  <c r="J12" i="10"/>
  <c r="H12" i="10"/>
  <c r="G12" i="10"/>
  <c r="F12" i="10"/>
  <c r="D12" i="10"/>
  <c r="C12" i="10"/>
  <c r="B12" i="10"/>
  <c r="P11" i="10"/>
  <c r="O11" i="10"/>
  <c r="N11" i="10"/>
  <c r="L11" i="10"/>
  <c r="K11" i="10"/>
  <c r="J11" i="10"/>
  <c r="H11" i="10"/>
  <c r="G11" i="10"/>
  <c r="F11" i="10"/>
  <c r="D11" i="10"/>
  <c r="C11" i="10"/>
  <c r="B11" i="10"/>
  <c r="P10" i="10"/>
  <c r="O10" i="10"/>
  <c r="N10" i="10"/>
  <c r="L10" i="10"/>
  <c r="K10" i="10"/>
  <c r="J10" i="10"/>
  <c r="H10" i="10"/>
  <c r="G10" i="10"/>
  <c r="F10" i="10"/>
  <c r="D10" i="10"/>
  <c r="C10" i="10"/>
  <c r="B10" i="10"/>
  <c r="P9" i="10"/>
  <c r="O9" i="10"/>
  <c r="N9" i="10"/>
  <c r="L9" i="10"/>
  <c r="K9" i="10"/>
  <c r="J9" i="10"/>
  <c r="H9" i="10"/>
  <c r="G9" i="10"/>
  <c r="F9" i="10"/>
  <c r="D9" i="10"/>
  <c r="C9" i="10"/>
  <c r="B9" i="10"/>
  <c r="P8" i="10"/>
  <c r="O8" i="10"/>
  <c r="N8" i="10"/>
  <c r="L8" i="10"/>
  <c r="K8" i="10"/>
  <c r="J8" i="10"/>
  <c r="H8" i="10"/>
  <c r="G8" i="10"/>
  <c r="F8" i="10"/>
  <c r="D8" i="10"/>
  <c r="C8" i="10"/>
  <c r="B8" i="10"/>
  <c r="P7" i="10"/>
  <c r="O7" i="10"/>
  <c r="N7" i="10"/>
  <c r="L7" i="10"/>
  <c r="K7" i="10"/>
  <c r="J7" i="10"/>
  <c r="H7" i="10"/>
  <c r="G7" i="10"/>
  <c r="F7" i="10"/>
  <c r="D7" i="10"/>
  <c r="C7" i="10"/>
  <c r="B7" i="10"/>
  <c r="P6" i="10"/>
  <c r="O6" i="10"/>
  <c r="N6" i="10"/>
  <c r="L6" i="10"/>
  <c r="K6" i="10"/>
  <c r="J6" i="10"/>
  <c r="H6" i="10"/>
  <c r="G6" i="10"/>
  <c r="F6" i="10"/>
  <c r="D6" i="10"/>
  <c r="C6" i="10"/>
  <c r="B6" i="10"/>
  <c r="P5" i="10"/>
  <c r="O5" i="10"/>
  <c r="N5" i="10"/>
  <c r="L5" i="10"/>
  <c r="K5" i="10"/>
  <c r="J5" i="10"/>
  <c r="H5" i="10"/>
  <c r="G5" i="10"/>
  <c r="F5" i="10"/>
  <c r="D5" i="10"/>
  <c r="C5" i="10"/>
  <c r="B5" i="10"/>
  <c r="R4" i="10"/>
  <c r="P4" i="10"/>
  <c r="O4" i="10"/>
  <c r="N4" i="10"/>
  <c r="L4" i="10"/>
  <c r="K4" i="10"/>
  <c r="J4" i="10"/>
  <c r="H4" i="10"/>
  <c r="G4" i="10"/>
  <c r="F4" i="10"/>
  <c r="D4" i="10"/>
  <c r="C4" i="10"/>
  <c r="B4" i="10"/>
  <c r="A8" i="6" l="1"/>
  <c r="B22" i="7"/>
  <c r="A8" i="4"/>
  <c r="A8" i="1"/>
  <c r="Q2" i="10" l="1"/>
  <c r="I2" i="10"/>
  <c r="AQ2" i="9"/>
  <c r="A2" i="10"/>
  <c r="N2" i="9"/>
  <c r="G43" i="7"/>
  <c r="G41" i="7"/>
  <c r="G39" i="7"/>
  <c r="G37" i="7"/>
  <c r="F43" i="6"/>
  <c r="F44" i="6"/>
  <c r="Q41" i="6"/>
  <c r="F41" i="6"/>
  <c r="Q39" i="6"/>
  <c r="F39" i="6"/>
  <c r="B32" i="6" l="1"/>
  <c r="Q29" i="6"/>
  <c r="O29" i="6"/>
  <c r="L29" i="6"/>
  <c r="G29" i="6"/>
  <c r="E29" i="6"/>
  <c r="B29" i="6"/>
  <c r="B26" i="6"/>
  <c r="N18" i="6"/>
  <c r="N16" i="6"/>
  <c r="N14" i="6"/>
  <c r="N12" i="6"/>
  <c r="N10" i="6"/>
  <c r="T30" i="4" l="1"/>
  <c r="C36" i="4" l="1"/>
  <c r="C33" i="4"/>
  <c r="R30" i="4"/>
  <c r="P30" i="4"/>
  <c r="M30" i="4"/>
  <c r="H30" i="4"/>
  <c r="F30" i="4"/>
  <c r="C30" i="4"/>
  <c r="B26" i="4"/>
  <c r="N18" i="4"/>
  <c r="N16" i="4"/>
  <c r="N14" i="4"/>
  <c r="N12" i="4"/>
  <c r="N10" i="4"/>
  <c r="U3" i="4"/>
  <c r="S3" i="4"/>
  <c r="Q3" i="4"/>
  <c r="B37" i="1"/>
  <c r="L34" i="1"/>
  <c r="B34" i="1"/>
  <c r="Q34" i="1"/>
  <c r="O34" i="1"/>
  <c r="G34" i="1"/>
  <c r="E34" i="1"/>
  <c r="B31" i="1"/>
  <c r="H26" i="1"/>
  <c r="H27" i="1"/>
  <c r="H25" i="1"/>
  <c r="N16" i="1"/>
  <c r="N18" i="1"/>
  <c r="N12" i="1"/>
  <c r="N10" i="1"/>
  <c r="N14" i="1"/>
  <c r="U3" i="1"/>
  <c r="S3" i="1"/>
  <c r="Q3" i="1"/>
</calcChain>
</file>

<file path=xl/sharedStrings.xml><?xml version="1.0" encoding="utf-8"?>
<sst xmlns="http://schemas.openxmlformats.org/spreadsheetml/2006/main" count="356" uniqueCount="184">
  <si>
    <t>（様式第１号）</t>
    <rPh sb="1" eb="3">
      <t>ヨウシキ</t>
    </rPh>
    <rPh sb="3" eb="4">
      <t>ダイ</t>
    </rPh>
    <rPh sb="5" eb="6">
      <t>ゴウ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</si>
  <si>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</si>
  <si>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</si>
  <si>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</si>
  <si>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</si>
  <si>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西都市スポーツランド推進協議会助成金交付申請書</t>
    <rPh sb="0" eb="2">
      <t>サイト</t>
    </rPh>
    <rPh sb="2" eb="3">
      <t>シ</t>
    </rPh>
    <rPh sb="10" eb="15">
      <t>スイシンキョウギカイ</t>
    </rPh>
    <rPh sb="15" eb="18">
      <t>ジョセイキン</t>
    </rPh>
    <rPh sb="18" eb="23">
      <t>コウフシンセイショ</t>
    </rPh>
    <phoneticPr fontId="2"/>
  </si>
  <si>
    <t>西都市スポーツランド推進協議会</t>
    <rPh sb="0" eb="2">
      <t>サイト</t>
    </rPh>
    <rPh sb="2" eb="3">
      <t>シ</t>
    </rPh>
    <rPh sb="10" eb="15">
      <t>スイシンキョウギカイ</t>
    </rPh>
    <phoneticPr fontId="2"/>
  </si>
  <si>
    <t>（申請者）</t>
    <rPh sb="1" eb="4">
      <t>シンセイシャ</t>
    </rPh>
    <phoneticPr fontId="2"/>
  </si>
  <si>
    <t>〒</t>
    <phoneticPr fontId="2"/>
  </si>
  <si>
    <t>所在地</t>
    <rPh sb="0" eb="3">
      <t>ショザイチ</t>
    </rPh>
    <phoneticPr fontId="2"/>
  </si>
  <si>
    <t>団体名</t>
    <rPh sb="0" eb="3">
      <t>ダンタイメイ</t>
    </rPh>
    <phoneticPr fontId="2"/>
  </si>
  <si>
    <t>団体代表者名</t>
    <rPh sb="0" eb="5">
      <t>ダンタイダイヒョウシャ</t>
    </rPh>
    <rPh sb="5" eb="6">
      <t>メイ</t>
    </rPh>
    <phoneticPr fontId="2"/>
  </si>
  <si>
    <t>連絡先</t>
    <rPh sb="0" eb="3">
      <t>レンラクサキ</t>
    </rPh>
    <phoneticPr fontId="2"/>
  </si>
  <si>
    <t>　下記の助成制度について「西都市スポーツランド推進協議会助成金交付要綱」第３条に基づき、</t>
    <rPh sb="1" eb="3">
      <t>カキ</t>
    </rPh>
    <rPh sb="4" eb="8">
      <t>ジョセイセイド</t>
    </rPh>
    <rPh sb="13" eb="15">
      <t>サイト</t>
    </rPh>
    <rPh sb="15" eb="16">
      <t>シ</t>
    </rPh>
    <rPh sb="23" eb="28">
      <t>スイシンキョウギカイ</t>
    </rPh>
    <rPh sb="28" eb="31">
      <t>ジョセイキン</t>
    </rPh>
    <rPh sb="31" eb="35">
      <t>コウフヨウコウ</t>
    </rPh>
    <rPh sb="36" eb="37">
      <t>ダイ</t>
    </rPh>
    <rPh sb="38" eb="39">
      <t>ジョウ</t>
    </rPh>
    <rPh sb="40" eb="41">
      <t>モト</t>
    </rPh>
    <phoneticPr fontId="2"/>
  </si>
  <si>
    <t>助成金の申請をいたします。</t>
    <rPh sb="0" eb="3">
      <t>ジョセイキン</t>
    </rPh>
    <rPh sb="4" eb="6">
      <t>シンセイ</t>
    </rPh>
    <phoneticPr fontId="2"/>
  </si>
  <si>
    <t>記</t>
    <rPh sb="0" eb="1">
      <t>キ</t>
    </rPh>
    <phoneticPr fontId="2"/>
  </si>
  <si>
    <t>助成制度の種類</t>
    <rPh sb="0" eb="4">
      <t>ジョセイセイド</t>
    </rPh>
    <rPh sb="5" eb="7">
      <t>シュルイ</t>
    </rPh>
    <phoneticPr fontId="2"/>
  </si>
  <si>
    <t>（</t>
    <phoneticPr fontId="2"/>
  </si>
  <si>
    <t>）</t>
    <phoneticPr fontId="2"/>
  </si>
  <si>
    <t>◇スポーツ大会本部への運営費助成制度</t>
    <rPh sb="5" eb="9">
      <t>タイカイホンブ</t>
    </rPh>
    <rPh sb="11" eb="18">
      <t>ウンエイヒジョセイセイド</t>
    </rPh>
    <phoneticPr fontId="2"/>
  </si>
  <si>
    <t>◇スポーツ大会及びスポーツ合宿誘致促進謝礼制度</t>
    <rPh sb="5" eb="7">
      <t>タイカイ</t>
    </rPh>
    <rPh sb="7" eb="8">
      <t>オヨ</t>
    </rPh>
    <rPh sb="13" eb="15">
      <t>ガッシュク</t>
    </rPh>
    <rPh sb="15" eb="19">
      <t>ユウチソクシン</t>
    </rPh>
    <rPh sb="19" eb="23">
      <t>シャレイセイド</t>
    </rPh>
    <phoneticPr fontId="2"/>
  </si>
  <si>
    <t>※　該当する制度に○印をつけてください。</t>
    <rPh sb="2" eb="4">
      <t>ガイトウ</t>
    </rPh>
    <rPh sb="6" eb="8">
      <t>セイド</t>
    </rPh>
    <rPh sb="10" eb="11">
      <t>シルシ</t>
    </rPh>
    <phoneticPr fontId="2"/>
  </si>
  <si>
    <t>スポーツ大会又は合宿の名称（誘致の場合は、誘致大会又は誘致合宿名称）</t>
    <rPh sb="4" eb="6">
      <t>タイカイ</t>
    </rPh>
    <rPh sb="6" eb="7">
      <t>マタ</t>
    </rPh>
    <rPh sb="8" eb="10">
      <t>ガッシュク</t>
    </rPh>
    <rPh sb="11" eb="13">
      <t>メイショウ</t>
    </rPh>
    <rPh sb="14" eb="16">
      <t>ユウチ</t>
    </rPh>
    <rPh sb="17" eb="19">
      <t>バアイ</t>
    </rPh>
    <rPh sb="21" eb="25">
      <t>ユウチタイカイ</t>
    </rPh>
    <rPh sb="25" eb="26">
      <t>マタ</t>
    </rPh>
    <rPh sb="27" eb="29">
      <t>ユウチ</t>
    </rPh>
    <rPh sb="29" eb="33">
      <t>ガッシュクメイショウ</t>
    </rPh>
    <phoneticPr fontId="2"/>
  </si>
  <si>
    <t>スポーツ大会又は合宿の会場</t>
    <rPh sb="4" eb="6">
      <t>タイカイ</t>
    </rPh>
    <rPh sb="6" eb="7">
      <t>マタ</t>
    </rPh>
    <rPh sb="8" eb="10">
      <t>ガッシュク</t>
    </rPh>
    <rPh sb="11" eb="13">
      <t>カイジョウ</t>
    </rPh>
    <phoneticPr fontId="2"/>
  </si>
  <si>
    <t>スポーツ大会又は合宿の期間</t>
    <rPh sb="4" eb="6">
      <t>タイカイ</t>
    </rPh>
    <rPh sb="6" eb="7">
      <t>マタ</t>
    </rPh>
    <rPh sb="8" eb="10">
      <t>ガッシュク</t>
    </rPh>
    <rPh sb="11" eb="13">
      <t>キカン</t>
    </rPh>
    <phoneticPr fontId="2"/>
  </si>
  <si>
    <t>スポーツ大会又は合宿の実施計画書（別添）</t>
    <rPh sb="4" eb="7">
      <t>タイカイマタ</t>
    </rPh>
    <rPh sb="8" eb="10">
      <t>ガッシュク</t>
    </rPh>
    <rPh sb="11" eb="16">
      <t>ジッシケイカクショ</t>
    </rPh>
    <rPh sb="17" eb="19">
      <t>ベッテン</t>
    </rPh>
    <phoneticPr fontId="2"/>
  </si>
  <si>
    <t>スポーツ大会又は合宿の参加予定者名簿（別添）</t>
    <rPh sb="4" eb="7">
      <t>タイカイマタ</t>
    </rPh>
    <rPh sb="8" eb="10">
      <t>ガッシュク</t>
    </rPh>
    <rPh sb="11" eb="16">
      <t>サンカヨテイシャ</t>
    </rPh>
    <rPh sb="16" eb="18">
      <t>メイボ</t>
    </rPh>
    <rPh sb="19" eb="21">
      <t>ベッテン</t>
    </rPh>
    <phoneticPr fontId="2"/>
  </si>
  <si>
    <t>～</t>
    <phoneticPr fontId="2"/>
  </si>
  <si>
    <t>代表者名</t>
    <rPh sb="0" eb="3">
      <t>ダイヒョウシャ</t>
    </rPh>
    <rPh sb="3" eb="4">
      <t>メイ</t>
    </rPh>
    <phoneticPr fontId="2"/>
  </si>
  <si>
    <t>郵便番号</t>
    <rPh sb="0" eb="4">
      <t>ユウビンバンゴウ</t>
    </rPh>
    <phoneticPr fontId="2"/>
  </si>
  <si>
    <t>希望する助成制度</t>
    <rPh sb="0" eb="2">
      <t>キボウ</t>
    </rPh>
    <rPh sb="4" eb="8">
      <t>ジョセイセイド</t>
    </rPh>
    <phoneticPr fontId="2"/>
  </si>
  <si>
    <t>大会または合宿の名称</t>
    <rPh sb="0" eb="2">
      <t>タイカイ</t>
    </rPh>
    <rPh sb="5" eb="7">
      <t>ガッシュク</t>
    </rPh>
    <rPh sb="8" eb="10">
      <t>メイショウ</t>
    </rPh>
    <phoneticPr fontId="2"/>
  </si>
  <si>
    <t>大会または合宿の期間</t>
    <rPh sb="0" eb="2">
      <t>タイカイ</t>
    </rPh>
    <rPh sb="5" eb="7">
      <t>ガッシュク</t>
    </rPh>
    <rPh sb="8" eb="10">
      <t>キカン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</si>
  <si>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</si>
  <si>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</si>
  <si>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宿泊先</t>
    <rPh sb="0" eb="3">
      <t>シュクハクサキ</t>
    </rPh>
    <phoneticPr fontId="2"/>
  </si>
  <si>
    <t>大会または合宿の会場</t>
    <rPh sb="0" eb="2">
      <t>タイカイ</t>
    </rPh>
    <rPh sb="5" eb="7">
      <t>ガッシュク</t>
    </rPh>
    <rPh sb="8" eb="10">
      <t>カイジョウ</t>
    </rPh>
    <phoneticPr fontId="2"/>
  </si>
  <si>
    <t>金融機関名</t>
    <rPh sb="0" eb="5">
      <t>キンユウキカンメイ</t>
    </rPh>
    <phoneticPr fontId="2"/>
  </si>
  <si>
    <t>支店等名</t>
    <rPh sb="0" eb="3">
      <t>シテントウ</t>
    </rPh>
    <rPh sb="3" eb="4">
      <t>メイ</t>
    </rPh>
    <phoneticPr fontId="2"/>
  </si>
  <si>
    <t>預金種別</t>
    <rPh sb="0" eb="4">
      <t>ヨキンシュベツ</t>
    </rPh>
    <phoneticPr fontId="2"/>
  </si>
  <si>
    <t>口座番号</t>
    <rPh sb="0" eb="4">
      <t>コウザバンゴウ</t>
    </rPh>
    <phoneticPr fontId="2"/>
  </si>
  <si>
    <t>口座名義人</t>
    <rPh sb="0" eb="5">
      <t>コウザメイギニン</t>
    </rPh>
    <phoneticPr fontId="2"/>
  </si>
  <si>
    <t>名義人フリガナ</t>
    <rPh sb="0" eb="3">
      <t>メイギニン</t>
    </rPh>
    <phoneticPr fontId="2"/>
  </si>
  <si>
    <t>申請者情報</t>
    <rPh sb="0" eb="3">
      <t>シンセイシャ</t>
    </rPh>
    <rPh sb="3" eb="5">
      <t>ジョウホウ</t>
    </rPh>
    <phoneticPr fontId="2"/>
  </si>
  <si>
    <t>助成金振込先の口座情報</t>
    <rPh sb="0" eb="3">
      <t>ジョセイキン</t>
    </rPh>
    <rPh sb="3" eb="6">
      <t>フリコミサキ</t>
    </rPh>
    <rPh sb="7" eb="11">
      <t>コウザジョウホウ</t>
    </rPh>
    <phoneticPr fontId="2"/>
  </si>
  <si>
    <t>大会・合宿の情報</t>
    <rPh sb="0" eb="2">
      <t>タイカイ</t>
    </rPh>
    <rPh sb="3" eb="5">
      <t>ガッシュク</t>
    </rPh>
    <rPh sb="6" eb="8">
      <t>ジョウホウ</t>
    </rPh>
    <phoneticPr fontId="2"/>
  </si>
  <si>
    <t>日</t>
    <rPh sb="0" eb="1">
      <t>ヒ</t>
    </rPh>
    <phoneticPr fontId="2"/>
  </si>
  <si>
    <t>プルダウンより選択</t>
    <rPh sb="7" eb="9">
      <t>センタク</t>
    </rPh>
    <phoneticPr fontId="2"/>
  </si>
  <si>
    <t>大会名は正式名称を記入</t>
    <rPh sb="0" eb="3">
      <t>タイカイメイ</t>
    </rPh>
    <rPh sb="4" eb="6">
      <t>セイシキ</t>
    </rPh>
    <rPh sb="6" eb="8">
      <t>メイショウ</t>
    </rPh>
    <rPh sb="9" eb="11">
      <t>キニュウ</t>
    </rPh>
    <phoneticPr fontId="2"/>
  </si>
  <si>
    <t>参加者名簿</t>
    <rPh sb="0" eb="3">
      <t>サンカシャ</t>
    </rPh>
    <rPh sb="3" eb="5">
      <t>メイボ</t>
    </rPh>
    <phoneticPr fontId="2"/>
  </si>
  <si>
    <t>№</t>
    <phoneticPr fontId="2"/>
  </si>
  <si>
    <t>氏名</t>
    <rPh sb="0" eb="2">
      <t>シメイ</t>
    </rPh>
    <phoneticPr fontId="2"/>
  </si>
  <si>
    <t>西都　太郎</t>
    <rPh sb="0" eb="2">
      <t>サイト</t>
    </rPh>
    <rPh sb="3" eb="5">
      <t>タロウ</t>
    </rPh>
    <phoneticPr fontId="2"/>
  </si>
  <si>
    <t>高２</t>
    <rPh sb="0" eb="1">
      <t>コウ</t>
    </rPh>
    <phoneticPr fontId="2"/>
  </si>
  <si>
    <t>○</t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</si>
  <si>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</si>
  <si>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</si>
  <si>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西都　一郎</t>
    <rPh sb="0" eb="2">
      <t>サイト</t>
    </rPh>
    <rPh sb="3" eb="5">
      <t>イチロウ</t>
    </rPh>
    <phoneticPr fontId="2"/>
  </si>
  <si>
    <r>
      <t>学年</t>
    </r>
    <r>
      <rPr>
        <sz val="6"/>
        <color theme="1"/>
        <rFont val="游ゴシック"/>
        <family val="3"/>
        <charset val="128"/>
        <scheme val="minor"/>
      </rPr>
      <t>または</t>
    </r>
    <r>
      <rPr>
        <sz val="11"/>
        <color theme="1"/>
        <rFont val="游ゴシック"/>
        <family val="2"/>
        <charset val="128"/>
        <scheme val="minor"/>
      </rPr>
      <t>年齢</t>
    </r>
    <rPh sb="0" eb="2">
      <t>ガクネン</t>
    </rPh>
    <rPh sb="5" eb="7">
      <t>ネンレイ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</si>
  <si>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</si>
  <si>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</si>
  <si>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西都原運動公園</t>
    <rPh sb="0" eb="7">
      <t>サイトバルウンドウコウエン</t>
    </rPh>
    <phoneticPr fontId="2"/>
  </si>
  <si>
    <t>清水台総合公園</t>
    <rPh sb="0" eb="7">
      <t>キヨミズダイソウゴウコウエン</t>
    </rPh>
    <phoneticPr fontId="2"/>
  </si>
  <si>
    <t>西地区運動場</t>
    <rPh sb="0" eb="6">
      <t>ニシチクウンドウジョウ</t>
    </rPh>
    <phoneticPr fontId="2"/>
  </si>
  <si>
    <t>杉安川仲島公園</t>
    <rPh sb="0" eb="5">
      <t>スギヤスカワナカジマ</t>
    </rPh>
    <rPh sb="5" eb="7">
      <t>コウエン</t>
    </rPh>
    <phoneticPr fontId="2"/>
  </si>
  <si>
    <t>西都市民体育館</t>
    <rPh sb="0" eb="7">
      <t>サイトシミンタイイクカン</t>
    </rPh>
    <phoneticPr fontId="2"/>
  </si>
  <si>
    <t>西都市民武道場</t>
    <rPh sb="0" eb="4">
      <t>サイトシミン</t>
    </rPh>
    <rPh sb="4" eb="7">
      <t>ブドウジョウ</t>
    </rPh>
    <phoneticPr fontId="2"/>
  </si>
  <si>
    <t>西都市民弓道場</t>
    <rPh sb="0" eb="4">
      <t>サイトシミン</t>
    </rPh>
    <rPh sb="4" eb="7">
      <t>キュウドウジョウ</t>
    </rPh>
    <phoneticPr fontId="2"/>
  </si>
  <si>
    <t>スポーツ大会本部への運営費助成制度</t>
    <rPh sb="4" eb="8">
      <t>タイカイホンブ</t>
    </rPh>
    <rPh sb="10" eb="17">
      <t>ウンエイヒジョセイセイド</t>
    </rPh>
    <phoneticPr fontId="2"/>
  </si>
  <si>
    <t>スポーツ大会及びスポーツ合宿誘致促進謝礼制度</t>
    <rPh sb="4" eb="6">
      <t>タイカイ</t>
    </rPh>
    <rPh sb="6" eb="7">
      <t>オヨ</t>
    </rPh>
    <rPh sb="12" eb="14">
      <t>ガッシュク</t>
    </rPh>
    <rPh sb="14" eb="18">
      <t>ユウチソクシン</t>
    </rPh>
    <rPh sb="18" eb="22">
      <t>シャレイセイド</t>
    </rPh>
    <phoneticPr fontId="2"/>
  </si>
  <si>
    <t>高屋温泉</t>
    <rPh sb="0" eb="4">
      <t>タカヤオンセン</t>
    </rPh>
    <phoneticPr fontId="2"/>
  </si>
  <si>
    <t>さいと温泉</t>
    <rPh sb="3" eb="5">
      <t>オンセン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</si>
  <si>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</si>
  <si>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西都市スポーツランド推進協議会助成事業完了報告書</t>
    <rPh sb="0" eb="2">
      <t>サイト</t>
    </rPh>
    <rPh sb="2" eb="3">
      <t>シ</t>
    </rPh>
    <rPh sb="10" eb="15">
      <t>スイシンキョウギカイ</t>
    </rPh>
    <rPh sb="15" eb="17">
      <t>ジョセイ</t>
    </rPh>
    <rPh sb="17" eb="19">
      <t>ジギョウ</t>
    </rPh>
    <rPh sb="19" eb="21">
      <t>カンリョウ</t>
    </rPh>
    <rPh sb="21" eb="24">
      <t>ホウコクショ</t>
    </rPh>
    <phoneticPr fontId="2"/>
  </si>
  <si>
    <t>　下記のスポーツ大会又は合宿について完了しましたので「西都市スポーツランド推進協議会助</t>
    <rPh sb="1" eb="3">
      <t>カキ</t>
    </rPh>
    <rPh sb="8" eb="10">
      <t>タイカイ</t>
    </rPh>
    <rPh sb="10" eb="11">
      <t>マタ</t>
    </rPh>
    <rPh sb="12" eb="14">
      <t>ガッシュク</t>
    </rPh>
    <rPh sb="18" eb="20">
      <t>カンリョウ</t>
    </rPh>
    <rPh sb="27" eb="29">
      <t>サイト</t>
    </rPh>
    <rPh sb="29" eb="30">
      <t>シ</t>
    </rPh>
    <rPh sb="37" eb="42">
      <t>スイシンキョウギカイ</t>
    </rPh>
    <rPh sb="42" eb="43">
      <t>スケ</t>
    </rPh>
    <phoneticPr fontId="2"/>
  </si>
  <si>
    <t>成金交付要綱」第３条に基づき報告いたします。</t>
    <rPh sb="14" eb="16">
      <t>ホウコク</t>
    </rPh>
    <phoneticPr fontId="2"/>
  </si>
  <si>
    <t>スポーツ大会又は合宿の名称</t>
    <rPh sb="4" eb="6">
      <t>タイカイ</t>
    </rPh>
    <rPh sb="6" eb="7">
      <t>マタ</t>
    </rPh>
    <rPh sb="8" eb="10">
      <t>ガッシュク</t>
    </rPh>
    <rPh sb="11" eb="13">
      <t>メイショウ</t>
    </rPh>
    <phoneticPr fontId="2"/>
  </si>
  <si>
    <t>スポーツ大会又は合宿の概要</t>
    <rPh sb="4" eb="6">
      <t>タイカイ</t>
    </rPh>
    <rPh sb="6" eb="7">
      <t>マタ</t>
    </rPh>
    <rPh sb="8" eb="10">
      <t>ガッシュク</t>
    </rPh>
    <rPh sb="11" eb="13">
      <t>ガイヨウ</t>
    </rPh>
    <phoneticPr fontId="2"/>
  </si>
  <si>
    <t>①　期間</t>
    <rPh sb="2" eb="4">
      <t>キカン</t>
    </rPh>
    <phoneticPr fontId="2"/>
  </si>
  <si>
    <t>②　スポーツ大会又は合宿の会場</t>
    <rPh sb="6" eb="8">
      <t>タイカイ</t>
    </rPh>
    <rPh sb="8" eb="9">
      <t>マタ</t>
    </rPh>
    <rPh sb="10" eb="12">
      <t>ガッシュク</t>
    </rPh>
    <rPh sb="13" eb="15">
      <t>カイジョウ</t>
    </rPh>
    <phoneticPr fontId="2"/>
  </si>
  <si>
    <t>③　宿泊施設名</t>
    <rPh sb="2" eb="7">
      <t>シュクハクシセツメイ</t>
    </rPh>
    <phoneticPr fontId="2"/>
  </si>
  <si>
    <t>西都市スポーツランド推進協議会助成制度用宿泊証明書（別添）</t>
    <rPh sb="0" eb="2">
      <t>サイト</t>
    </rPh>
    <rPh sb="2" eb="3">
      <t>シ</t>
    </rPh>
    <rPh sb="10" eb="12">
      <t>スイシン</t>
    </rPh>
    <rPh sb="12" eb="15">
      <t>キョウギカイ</t>
    </rPh>
    <rPh sb="15" eb="17">
      <t>ジョセイ</t>
    </rPh>
    <rPh sb="17" eb="19">
      <t>セイド</t>
    </rPh>
    <rPh sb="19" eb="20">
      <t>ヨウ</t>
    </rPh>
    <rPh sb="20" eb="22">
      <t>シュクハク</t>
    </rPh>
    <rPh sb="22" eb="25">
      <t>ショウメイショ</t>
    </rPh>
    <rPh sb="26" eb="28">
      <t>ベッテン</t>
    </rPh>
    <phoneticPr fontId="2"/>
  </si>
  <si>
    <t>期間</t>
    <rPh sb="0" eb="2">
      <t>キカン</t>
    </rPh>
    <phoneticPr fontId="2"/>
  </si>
  <si>
    <t>日間</t>
    <rPh sb="0" eb="2">
      <t>カカン</t>
    </rPh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</si>
  <si>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</si>
  <si>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</si>
  <si>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</si>
  <si>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西都市スポーツランド推進協議会助成金交付請求書</t>
    <rPh sb="0" eb="2">
      <t>サイト</t>
    </rPh>
    <rPh sb="2" eb="3">
      <t>シ</t>
    </rPh>
    <rPh sb="10" eb="15">
      <t>スイシンキョウギカイ</t>
    </rPh>
    <rPh sb="15" eb="17">
      <t>ジョセイ</t>
    </rPh>
    <rPh sb="17" eb="18">
      <t>キン</t>
    </rPh>
    <rPh sb="18" eb="23">
      <t>コウフセイキュウショ</t>
    </rPh>
    <phoneticPr fontId="2"/>
  </si>
  <si>
    <t>条に基づき助成金を請求いたします。</t>
    <rPh sb="5" eb="8">
      <t>ジョセイキン</t>
    </rPh>
    <rPh sb="9" eb="11">
      <t>セイキュウ</t>
    </rPh>
    <phoneticPr fontId="2"/>
  </si>
  <si>
    <t>　下記のスポーツ大会又は合宿について「西都市スポーツランド推進協議会助成金交付要綱」第５</t>
    <rPh sb="1" eb="3">
      <t>カキ</t>
    </rPh>
    <rPh sb="8" eb="10">
      <t>タイカイ</t>
    </rPh>
    <rPh sb="10" eb="11">
      <t>マタ</t>
    </rPh>
    <rPh sb="12" eb="14">
      <t>ガッシュク</t>
    </rPh>
    <rPh sb="19" eb="21">
      <t>サイト</t>
    </rPh>
    <rPh sb="21" eb="22">
      <t>シ</t>
    </rPh>
    <rPh sb="29" eb="34">
      <t>スイシンキョウギカイ</t>
    </rPh>
    <rPh sb="34" eb="35">
      <t>スケ</t>
    </rPh>
    <rPh sb="42" eb="43">
      <t>ダイ</t>
    </rPh>
    <phoneticPr fontId="2"/>
  </si>
  <si>
    <t>請求金額</t>
    <rPh sb="0" eb="4">
      <t>セイキュウキンガク</t>
    </rPh>
    <phoneticPr fontId="2"/>
  </si>
  <si>
    <t>振込先口座</t>
    <rPh sb="0" eb="5">
      <t>フリコミサキコウザ</t>
    </rPh>
    <phoneticPr fontId="2"/>
  </si>
  <si>
    <t>支店等名</t>
    <rPh sb="0" eb="2">
      <t>シテン</t>
    </rPh>
    <rPh sb="2" eb="3">
      <t>トウ</t>
    </rPh>
    <rPh sb="3" eb="4">
      <t>メイ</t>
    </rPh>
    <phoneticPr fontId="2"/>
  </si>
  <si>
    <t>預金種別</t>
    <rPh sb="0" eb="2">
      <t>ヨキン</t>
    </rPh>
    <rPh sb="2" eb="4">
      <t>シュベツ</t>
    </rPh>
    <phoneticPr fontId="2"/>
  </si>
  <si>
    <t>フリガナ</t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</si>
  <si>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</si>
  <si>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</si>
  <si>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人</t>
    <rPh sb="0" eb="1">
      <t>ヒト</t>
    </rPh>
    <phoneticPr fontId="2"/>
  </si>
  <si>
    <t>合計</t>
    <rPh sb="0" eb="2">
      <t>ゴウケイ</t>
    </rPh>
    <phoneticPr fontId="2"/>
  </si>
  <si>
    <t>※　宿泊施設記入欄（宿泊者数をご記入ください。）</t>
    <rPh sb="2" eb="6">
      <t>シュクハクシセツ</t>
    </rPh>
    <rPh sb="6" eb="9">
      <t>キニュウラン</t>
    </rPh>
    <rPh sb="10" eb="14">
      <t>シュクハクシャスウ</t>
    </rPh>
    <rPh sb="16" eb="18">
      <t>キニュウ</t>
    </rPh>
    <phoneticPr fontId="2"/>
  </si>
  <si>
    <t>上記の宿泊者数に相違ないことを証明いたします。</t>
    <rPh sb="0" eb="2">
      <t>ジョウキ</t>
    </rPh>
    <rPh sb="3" eb="7">
      <t>シュクハクシャスウ</t>
    </rPh>
    <rPh sb="8" eb="10">
      <t>ソウイ</t>
    </rPh>
    <rPh sb="15" eb="17">
      <t>ショウメイ</t>
    </rPh>
    <phoneticPr fontId="2"/>
  </si>
  <si>
    <t>西都市スポーツランド推進協議会助成制度用宿泊証明書</t>
    <rPh sb="0" eb="2">
      <t>サイト</t>
    </rPh>
    <rPh sb="2" eb="3">
      <t>シ</t>
    </rPh>
    <rPh sb="10" eb="15">
      <t>スイシンキョウギカイ</t>
    </rPh>
    <rPh sb="15" eb="17">
      <t>ジョセイ</t>
    </rPh>
    <rPh sb="17" eb="19">
      <t>セイド</t>
    </rPh>
    <rPh sb="19" eb="20">
      <t>ヨウ</t>
    </rPh>
    <rPh sb="20" eb="22">
      <t>シュクハク</t>
    </rPh>
    <rPh sb="22" eb="25">
      <t>ショウメイショ</t>
    </rPh>
    <phoneticPr fontId="2"/>
  </si>
  <si>
    <t>宿泊施設名</t>
    <rPh sb="0" eb="5">
      <t>シュクハクシセツメイ</t>
    </rPh>
    <phoneticPr fontId="2"/>
  </si>
  <si>
    <t>代表者氏名</t>
    <rPh sb="0" eb="5">
      <t>ダイヒョウシャシメイ</t>
    </rPh>
    <phoneticPr fontId="2"/>
  </si>
  <si>
    <t>㊞</t>
    <phoneticPr fontId="2"/>
  </si>
  <si>
    <t>スポーツ大会</t>
    <rPh sb="4" eb="6">
      <t>タイカイ</t>
    </rPh>
    <phoneticPr fontId="2"/>
  </si>
  <si>
    <t>又は合宿名</t>
    <rPh sb="0" eb="1">
      <t>マタ</t>
    </rPh>
    <rPh sb="2" eb="5">
      <t>ガッシュクメイ</t>
    </rPh>
    <phoneticPr fontId="2"/>
  </si>
  <si>
    <t>（　※　宿泊施設記入欄　）</t>
    <rPh sb="4" eb="6">
      <t>シュクハク</t>
    </rPh>
    <rPh sb="6" eb="8">
      <t>シセツ</t>
    </rPh>
    <rPh sb="8" eb="10">
      <t>キニュウ</t>
    </rPh>
    <rPh sb="10" eb="11">
      <t>ラン</t>
    </rPh>
    <phoneticPr fontId="2"/>
  </si>
  <si>
    <t>（　※　申請者記入欄　）</t>
    <rPh sb="4" eb="7">
      <t>シンセイシャ</t>
    </rPh>
    <rPh sb="7" eb="10">
      <t>キニュウラン</t>
    </rPh>
    <phoneticPr fontId="2"/>
  </si>
  <si>
    <t>スポーツ大会または合宿実施計画書</t>
    <rPh sb="4" eb="6">
      <t>タイカイ</t>
    </rPh>
    <rPh sb="9" eb="11">
      <t>ガッシュク</t>
    </rPh>
    <rPh sb="11" eb="16">
      <t>ジッシケイカクショ</t>
    </rPh>
    <phoneticPr fontId="2"/>
  </si>
  <si>
    <t>団体名：</t>
    <rPh sb="0" eb="3">
      <t>ダンタイメイ</t>
    </rPh>
    <phoneticPr fontId="2"/>
  </si>
  <si>
    <t>№1</t>
    <phoneticPr fontId="2"/>
  </si>
  <si>
    <t>会場到着</t>
    <rPh sb="0" eb="2">
      <t>カイジョウ</t>
    </rPh>
    <rPh sb="2" eb="4">
      <t>トウチャク</t>
    </rPh>
    <phoneticPr fontId="2"/>
  </si>
  <si>
    <t>トレーニング</t>
    <phoneticPr fontId="2"/>
  </si>
  <si>
    <t>会場出発</t>
    <rPh sb="0" eb="2">
      <t>カイジョウ</t>
    </rPh>
    <rPh sb="2" eb="4">
      <t>シュッパツ</t>
    </rPh>
    <phoneticPr fontId="2"/>
  </si>
  <si>
    <t>宿到着</t>
    <rPh sb="0" eb="1">
      <t>ヤド</t>
    </rPh>
    <rPh sb="1" eb="3">
      <t>トウチャク</t>
    </rPh>
    <phoneticPr fontId="2"/>
  </si>
  <si>
    <t>夕食</t>
    <rPh sb="0" eb="2">
      <t>ユウショク</t>
    </rPh>
    <phoneticPr fontId="2"/>
  </si>
  <si>
    <t>就寝</t>
    <rPh sb="0" eb="2">
      <t>シュウシン</t>
    </rPh>
    <phoneticPr fontId="2"/>
  </si>
  <si>
    <t>起床</t>
    <rPh sb="0" eb="2">
      <t>キショウ</t>
    </rPh>
    <phoneticPr fontId="2"/>
  </si>
  <si>
    <t>朝食</t>
    <rPh sb="0" eb="2">
      <t>チョウショク</t>
    </rPh>
    <phoneticPr fontId="2"/>
  </si>
  <si>
    <t>宿出発</t>
    <rPh sb="0" eb="1">
      <t>ヤド</t>
    </rPh>
    <rPh sb="1" eb="3">
      <t>シュッパツ</t>
    </rPh>
    <phoneticPr fontId="2"/>
  </si>
  <si>
    <t>会場出発</t>
    <rPh sb="0" eb="4">
      <t>カイジョウシュッパツ</t>
    </rPh>
    <phoneticPr fontId="2"/>
  </si>
  <si>
    <t>記入例</t>
    <rPh sb="0" eb="3">
      <t>キニュウレイ</t>
    </rPh>
    <phoneticPr fontId="2"/>
  </si>
  <si>
    <t>・手書きや任意の様式でも構いません。</t>
    <rPh sb="1" eb="3">
      <t>テガ</t>
    </rPh>
    <rPh sb="5" eb="7">
      <t>ニンイ</t>
    </rPh>
    <rPh sb="8" eb="10">
      <t>ヨウシキ</t>
    </rPh>
    <rPh sb="12" eb="13">
      <t>カマ</t>
    </rPh>
    <phoneticPr fontId="2"/>
  </si>
  <si>
    <t>・おおよその計画をご記入ください。</t>
    <rPh sb="6" eb="8">
      <t>ケイカク</t>
    </rPh>
    <rPh sb="10" eb="12">
      <t>キニュウ</t>
    </rPh>
    <phoneticPr fontId="2"/>
  </si>
  <si>
    <t>・セルを結合してお使いください。</t>
    <rPh sb="4" eb="6">
      <t>ケツゴウ</t>
    </rPh>
    <rPh sb="9" eb="10">
      <t>ツカ</t>
    </rPh>
    <phoneticPr fontId="2"/>
  </si>
  <si>
    <t>・試合を行う場合は対戦相手をご記入ください。</t>
    <rPh sb="1" eb="3">
      <t>シアイ</t>
    </rPh>
    <rPh sb="4" eb="5">
      <t>オコナ</t>
    </rPh>
    <rPh sb="6" eb="8">
      <t>バアイ</t>
    </rPh>
    <rPh sb="9" eb="13">
      <t>タイセンアイテ</t>
    </rPh>
    <rPh sb="15" eb="17">
      <t>キニュウ</t>
    </rPh>
    <phoneticPr fontId="2"/>
  </si>
  <si>
    <t>№2</t>
    <phoneticPr fontId="2"/>
  </si>
  <si>
    <t>・用紙が足りない場合は、№2をお使いください。</t>
    <rPh sb="1" eb="3">
      <t>ヨウシ</t>
    </rPh>
    <rPh sb="4" eb="5">
      <t>タ</t>
    </rPh>
    <rPh sb="8" eb="10">
      <t>バアイ</t>
    </rPh>
    <rPh sb="16" eb="17">
      <t>ツカ</t>
    </rPh>
    <phoneticPr fontId="2"/>
  </si>
  <si>
    <t>スポーツ大会または合宿参加者名簿</t>
    <rPh sb="4" eb="6">
      <t>タイカイ</t>
    </rPh>
    <rPh sb="9" eb="11">
      <t>ガッシュク</t>
    </rPh>
    <rPh sb="11" eb="16">
      <t>サンカシャメイボ</t>
    </rPh>
    <phoneticPr fontId="2"/>
  </si>
  <si>
    <t>種別</t>
    <rPh sb="0" eb="2">
      <t>シュベツ</t>
    </rPh>
    <phoneticPr fontId="2"/>
  </si>
  <si>
    <t>学年・年齢</t>
    <rPh sb="0" eb="2">
      <t>ガクネン</t>
    </rPh>
    <rPh sb="3" eb="5">
      <t>ネンレイ</t>
    </rPh>
    <phoneticPr fontId="2"/>
  </si>
  <si>
    <t>関係者</t>
    <rPh sb="0" eb="3">
      <t>カンケイシャ</t>
    </rPh>
    <phoneticPr fontId="2"/>
  </si>
  <si>
    <t>選手</t>
    <rPh sb="0" eb="2">
      <t>センシュ</t>
    </rPh>
    <phoneticPr fontId="2"/>
  </si>
  <si>
    <r>
      <t>関係者</t>
    </r>
    <r>
      <rPr>
        <sz val="6"/>
        <color theme="1"/>
        <rFont val="游ゴシック"/>
        <family val="3"/>
        <charset val="128"/>
        <scheme val="minor"/>
      </rPr>
      <t>または</t>
    </r>
    <r>
      <rPr>
        <sz val="11"/>
        <color theme="1"/>
        <rFont val="游ゴシック"/>
        <family val="2"/>
        <charset val="128"/>
        <scheme val="minor"/>
      </rPr>
      <t>選手</t>
    </r>
    <rPh sb="6" eb="8">
      <t>センシュ</t>
    </rPh>
    <phoneticPr fontId="2"/>
  </si>
  <si>
    <t>　　　　　　　円</t>
    <rPh sb="7" eb="8">
      <t>エン</t>
    </rPh>
    <phoneticPr fontId="2"/>
  </si>
  <si>
    <t>№3</t>
    <phoneticPr fontId="2"/>
  </si>
  <si>
    <t>橋田　和実</t>
    <rPh sb="0" eb="2">
      <t>ハシダ</t>
    </rPh>
    <rPh sb="3" eb="5">
      <t>カズミ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</si>
  <si>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</si>
  <si>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</si>
  <si>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</si>
  <si>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</si>
  <si>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</si>
  <si>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r>
      <t>「</t>
    </r>
    <r>
      <rPr>
        <b/>
        <sz val="11"/>
        <color theme="1"/>
        <rFont val="游ゴシック"/>
        <family val="3"/>
        <charset val="128"/>
        <scheme val="minor"/>
      </rPr>
      <t>入力シート①</t>
    </r>
    <r>
      <rPr>
        <sz val="11"/>
        <color theme="1"/>
        <rFont val="游ゴシック"/>
        <family val="3"/>
        <charset val="128"/>
        <scheme val="minor"/>
      </rPr>
      <t>」に必要事項を</t>
    </r>
    <r>
      <rPr>
        <b/>
        <sz val="11"/>
        <color theme="1"/>
        <rFont val="游ゴシック"/>
        <family val="3"/>
        <charset val="128"/>
        <scheme val="minor"/>
      </rPr>
      <t>入力</t>
    </r>
    <r>
      <rPr>
        <sz val="11"/>
        <color theme="1"/>
        <rFont val="游ゴシック"/>
        <family val="3"/>
        <charset val="128"/>
        <scheme val="minor"/>
      </rPr>
      <t>する。</t>
    </r>
    <rPh sb="1" eb="3">
      <t>ニュウリョク</t>
    </rPh>
    <rPh sb="9" eb="13">
      <t>ヒツヨウジコウ</t>
    </rPh>
    <rPh sb="14" eb="16">
      <t>ニュウリョク</t>
    </rPh>
    <phoneticPr fontId="2"/>
  </si>
  <si>
    <r>
      <t>「</t>
    </r>
    <r>
      <rPr>
        <b/>
        <sz val="11"/>
        <color theme="1"/>
        <rFont val="游ゴシック"/>
        <family val="3"/>
        <charset val="128"/>
        <scheme val="minor"/>
      </rPr>
      <t>入力シート②</t>
    </r>
    <r>
      <rPr>
        <sz val="11"/>
        <color theme="1"/>
        <rFont val="游ゴシック"/>
        <family val="3"/>
        <charset val="128"/>
        <scheme val="minor"/>
      </rPr>
      <t>」に参加者を</t>
    </r>
    <r>
      <rPr>
        <b/>
        <sz val="11"/>
        <color theme="1"/>
        <rFont val="游ゴシック"/>
        <family val="3"/>
        <charset val="128"/>
        <scheme val="minor"/>
      </rPr>
      <t>入力</t>
    </r>
    <r>
      <rPr>
        <sz val="11"/>
        <color theme="1"/>
        <rFont val="游ゴシック"/>
        <family val="3"/>
        <charset val="128"/>
        <scheme val="minor"/>
      </rPr>
      <t>する。</t>
    </r>
    <rPh sb="1" eb="3">
      <t>ニュウリョク</t>
    </rPh>
    <rPh sb="9" eb="12">
      <t>サンカシャ</t>
    </rPh>
    <rPh sb="13" eb="15">
      <t>ニュウリョク</t>
    </rPh>
    <phoneticPr fontId="2"/>
  </si>
  <si>
    <r>
      <t>「</t>
    </r>
    <r>
      <rPr>
        <b/>
        <sz val="11"/>
        <color rgb="FFFF0000"/>
        <rFont val="游ゴシック"/>
        <family val="3"/>
        <charset val="128"/>
        <scheme val="minor"/>
      </rPr>
      <t>入力シート③実施計画書</t>
    </r>
    <r>
      <rPr>
        <sz val="11"/>
        <color theme="1"/>
        <rFont val="游ゴシック"/>
        <family val="3"/>
        <charset val="128"/>
        <scheme val="minor"/>
      </rPr>
      <t>」に計画案を</t>
    </r>
    <r>
      <rPr>
        <b/>
        <sz val="11"/>
        <color theme="1"/>
        <rFont val="游ゴシック"/>
        <family val="3"/>
        <charset val="128"/>
        <scheme val="minor"/>
      </rPr>
      <t>入力</t>
    </r>
    <r>
      <rPr>
        <sz val="11"/>
        <color theme="1"/>
        <rFont val="游ゴシック"/>
        <family val="3"/>
        <charset val="128"/>
        <scheme val="minor"/>
      </rPr>
      <t>し、</t>
    </r>
    <r>
      <rPr>
        <b/>
        <sz val="11"/>
        <color theme="1"/>
        <rFont val="游ゴシック"/>
        <family val="3"/>
        <charset val="128"/>
        <scheme val="minor"/>
      </rPr>
      <t>印刷</t>
    </r>
    <r>
      <rPr>
        <sz val="11"/>
        <color theme="1"/>
        <rFont val="游ゴシック"/>
        <family val="3"/>
        <charset val="128"/>
        <scheme val="minor"/>
      </rPr>
      <t>する。</t>
    </r>
    <rPh sb="1" eb="3">
      <t>ニュウリョク</t>
    </rPh>
    <rPh sb="7" eb="12">
      <t>ジッシケイカクショ</t>
    </rPh>
    <rPh sb="14" eb="17">
      <t>ケイカクアン</t>
    </rPh>
    <rPh sb="18" eb="20">
      <t>ニュウリョク</t>
    </rPh>
    <rPh sb="22" eb="24">
      <t>インサツ</t>
    </rPh>
    <phoneticPr fontId="2"/>
  </si>
  <si>
    <r>
      <t>「</t>
    </r>
    <r>
      <rPr>
        <b/>
        <sz val="11"/>
        <color rgb="FFFF9933"/>
        <rFont val="游ゴシック"/>
        <family val="3"/>
        <charset val="128"/>
        <scheme val="minor"/>
      </rPr>
      <t>様式１</t>
    </r>
    <r>
      <rPr>
        <sz val="11"/>
        <color theme="1"/>
        <rFont val="游ゴシック"/>
        <family val="3"/>
        <charset val="128"/>
        <scheme val="minor"/>
      </rPr>
      <t>」「</t>
    </r>
    <r>
      <rPr>
        <b/>
        <sz val="11"/>
        <color rgb="FF92D050"/>
        <rFont val="游ゴシック"/>
        <family val="3"/>
        <charset val="128"/>
        <scheme val="minor"/>
      </rPr>
      <t>参加者名簿</t>
    </r>
    <r>
      <rPr>
        <sz val="11"/>
        <color theme="1"/>
        <rFont val="游ゴシック"/>
        <family val="3"/>
        <charset val="128"/>
        <scheme val="minor"/>
      </rPr>
      <t>」「</t>
    </r>
    <r>
      <rPr>
        <b/>
        <sz val="11"/>
        <color rgb="FF00B050"/>
        <rFont val="游ゴシック"/>
        <family val="3"/>
        <charset val="128"/>
        <scheme val="minor"/>
      </rPr>
      <t>様式２</t>
    </r>
    <r>
      <rPr>
        <sz val="11"/>
        <color theme="1"/>
        <rFont val="游ゴシック"/>
        <family val="3"/>
        <charset val="128"/>
        <scheme val="minor"/>
      </rPr>
      <t>」「</t>
    </r>
    <r>
      <rPr>
        <b/>
        <sz val="11"/>
        <color rgb="FF00B0F0"/>
        <rFont val="游ゴシック"/>
        <family val="3"/>
        <charset val="128"/>
        <scheme val="minor"/>
      </rPr>
      <t>宿泊証明書</t>
    </r>
    <r>
      <rPr>
        <sz val="11"/>
        <color theme="1"/>
        <rFont val="游ゴシック"/>
        <family val="3"/>
        <charset val="128"/>
        <scheme val="minor"/>
      </rPr>
      <t>」「</t>
    </r>
    <r>
      <rPr>
        <b/>
        <sz val="11"/>
        <color rgb="FF0070C0"/>
        <rFont val="游ゴシック"/>
        <family val="3"/>
        <charset val="128"/>
        <scheme val="minor"/>
      </rPr>
      <t>様式４</t>
    </r>
    <r>
      <rPr>
        <sz val="11"/>
        <color theme="1"/>
        <rFont val="游ゴシック"/>
        <family val="3"/>
        <charset val="128"/>
        <scheme val="minor"/>
      </rPr>
      <t>」を</t>
    </r>
    <r>
      <rPr>
        <b/>
        <sz val="11"/>
        <color theme="1"/>
        <rFont val="游ゴシック"/>
        <family val="3"/>
        <charset val="128"/>
        <scheme val="minor"/>
      </rPr>
      <t>印刷</t>
    </r>
    <r>
      <rPr>
        <sz val="11"/>
        <color theme="1"/>
        <rFont val="游ゴシック"/>
        <family val="3"/>
        <charset val="128"/>
        <scheme val="minor"/>
      </rPr>
      <t>する。</t>
    </r>
    <rPh sb="1" eb="3">
      <t>ヨウシキ</t>
    </rPh>
    <rPh sb="6" eb="11">
      <t>サンカシャメイボ</t>
    </rPh>
    <rPh sb="13" eb="15">
      <t>ヨウシキ</t>
    </rPh>
    <rPh sb="18" eb="23">
      <t>シュクハクショウメイショ</t>
    </rPh>
    <rPh sb="25" eb="27">
      <t>ヨウシキ</t>
    </rPh>
    <rPh sb="30" eb="32">
      <t>インサツ</t>
    </rPh>
    <phoneticPr fontId="2"/>
  </si>
  <si>
    <r>
      <t>「</t>
    </r>
    <r>
      <rPr>
        <b/>
        <sz val="11"/>
        <color rgb="FFFF9933"/>
        <rFont val="游ゴシック"/>
        <family val="3"/>
        <charset val="128"/>
        <scheme val="minor"/>
      </rPr>
      <t>様式１</t>
    </r>
    <r>
      <rPr>
        <sz val="11"/>
        <color theme="1"/>
        <rFont val="游ゴシック"/>
        <family val="3"/>
        <charset val="128"/>
        <scheme val="minor"/>
      </rPr>
      <t>」「</t>
    </r>
    <r>
      <rPr>
        <b/>
        <sz val="11"/>
        <color rgb="FF00B050"/>
        <rFont val="游ゴシック"/>
        <family val="3"/>
        <charset val="128"/>
        <scheme val="minor"/>
      </rPr>
      <t>様式２</t>
    </r>
    <r>
      <rPr>
        <sz val="11"/>
        <color theme="1"/>
        <rFont val="游ゴシック"/>
        <family val="3"/>
        <charset val="128"/>
        <scheme val="minor"/>
      </rPr>
      <t>」「</t>
    </r>
    <r>
      <rPr>
        <b/>
        <sz val="11"/>
        <color rgb="FF00B0F0"/>
        <rFont val="游ゴシック"/>
        <family val="3"/>
        <charset val="128"/>
        <scheme val="minor"/>
      </rPr>
      <t>宿泊証明書</t>
    </r>
    <r>
      <rPr>
        <sz val="11"/>
        <color theme="1"/>
        <rFont val="游ゴシック"/>
        <family val="3"/>
        <charset val="128"/>
        <scheme val="minor"/>
      </rPr>
      <t>」「</t>
    </r>
    <r>
      <rPr>
        <b/>
        <sz val="11"/>
        <color rgb="FF0070C0"/>
        <rFont val="游ゴシック"/>
        <family val="3"/>
        <charset val="128"/>
        <scheme val="minor"/>
      </rPr>
      <t>様式４</t>
    </r>
    <r>
      <rPr>
        <sz val="11"/>
        <color theme="1"/>
        <rFont val="游ゴシック"/>
        <family val="3"/>
        <charset val="128"/>
        <scheme val="minor"/>
      </rPr>
      <t>」に</t>
    </r>
    <r>
      <rPr>
        <b/>
        <sz val="11"/>
        <color theme="1"/>
        <rFont val="游ゴシック"/>
        <family val="3"/>
        <charset val="128"/>
        <scheme val="minor"/>
      </rPr>
      <t>押印</t>
    </r>
    <r>
      <rPr>
        <sz val="11"/>
        <color theme="1"/>
        <rFont val="游ゴシック"/>
        <family val="3"/>
        <charset val="128"/>
        <scheme val="minor"/>
      </rPr>
      <t>する。</t>
    </r>
    <rPh sb="1" eb="3">
      <t>ヨウシキ</t>
    </rPh>
    <rPh sb="6" eb="8">
      <t>ヨウシキ</t>
    </rPh>
    <rPh sb="11" eb="16">
      <t>シュクハクショウメイショ</t>
    </rPh>
    <rPh sb="18" eb="20">
      <t>ヨウシキ</t>
    </rPh>
    <rPh sb="23" eb="25">
      <t>オウイン</t>
    </rPh>
    <phoneticPr fontId="2"/>
  </si>
  <si>
    <t>↓</t>
    <phoneticPr fontId="2"/>
  </si>
  <si>
    <t>⑥</t>
    <phoneticPr fontId="2"/>
  </si>
  <si>
    <t>実施前</t>
    <rPh sb="0" eb="3">
      <t>ジッシマエ</t>
    </rPh>
    <phoneticPr fontId="2"/>
  </si>
  <si>
    <t>宿泊先到着後</t>
    <rPh sb="0" eb="3">
      <t>シュクハクサキ</t>
    </rPh>
    <rPh sb="3" eb="6">
      <t>トウチャクゴ</t>
    </rPh>
    <phoneticPr fontId="2"/>
  </si>
  <si>
    <r>
      <t>宿泊先のフロントにて「</t>
    </r>
    <r>
      <rPr>
        <b/>
        <sz val="11"/>
        <color rgb="FF00B0F0"/>
        <rFont val="游ゴシック"/>
        <family val="3"/>
        <charset val="128"/>
        <scheme val="minor"/>
      </rPr>
      <t>宿泊証明書</t>
    </r>
    <r>
      <rPr>
        <sz val="11"/>
        <color theme="1"/>
        <rFont val="游ゴシック"/>
        <family val="3"/>
        <charset val="128"/>
        <scheme val="minor"/>
      </rPr>
      <t>」の宿泊施設記入欄を記入してもらう。</t>
    </r>
    <rPh sb="0" eb="3">
      <t>シュクハクサキ</t>
    </rPh>
    <rPh sb="11" eb="16">
      <t>シュクハクショウメイショ</t>
    </rPh>
    <rPh sb="18" eb="20">
      <t>シュクハク</t>
    </rPh>
    <rPh sb="20" eb="22">
      <t>シセツ</t>
    </rPh>
    <rPh sb="22" eb="25">
      <t>キニュウラン</t>
    </rPh>
    <rPh sb="26" eb="28">
      <t>キニュウ</t>
    </rPh>
    <phoneticPr fontId="2"/>
  </si>
  <si>
    <t>⑦</t>
    <phoneticPr fontId="2"/>
  </si>
  <si>
    <t>実施完了後</t>
    <rPh sb="0" eb="2">
      <t>ジッシ</t>
    </rPh>
    <rPh sb="2" eb="5">
      <t>カンリョウゴ</t>
    </rPh>
    <phoneticPr fontId="2"/>
  </si>
  <si>
    <t>作成した書類（６種類）を、事務局宛てに郵送する。</t>
    <rPh sb="0" eb="2">
      <t>サクセイ</t>
    </rPh>
    <rPh sb="4" eb="6">
      <t>ショルイ</t>
    </rPh>
    <rPh sb="8" eb="10">
      <t>シュルイ</t>
    </rPh>
    <rPh sb="13" eb="16">
      <t>ジムキョク</t>
    </rPh>
    <rPh sb="16" eb="17">
      <t>ア</t>
    </rPh>
    <rPh sb="19" eb="21">
      <t>ユウソウ</t>
    </rPh>
    <phoneticPr fontId="2"/>
  </si>
  <si>
    <t>※平日の 8:30～17:15 に直接ご提出いただいても構いません。</t>
    <rPh sb="1" eb="3">
      <t>ヘイジツ</t>
    </rPh>
    <rPh sb="17" eb="19">
      <t>チョクセツ</t>
    </rPh>
    <rPh sb="20" eb="22">
      <t>テイシュツ</t>
    </rPh>
    <rPh sb="28" eb="29">
      <t>カマ</t>
    </rPh>
    <phoneticPr fontId="2"/>
  </si>
  <si>
    <t>ご提出先</t>
    <rPh sb="1" eb="4">
      <t>テイシュツサキ</t>
    </rPh>
    <phoneticPr fontId="2"/>
  </si>
  <si>
    <t>西都市スポーツランド推進協議会事務局</t>
    <rPh sb="0" eb="2">
      <t>サイト</t>
    </rPh>
    <rPh sb="2" eb="3">
      <t>シ</t>
    </rPh>
    <rPh sb="10" eb="15">
      <t>スイシンキョウギカイ</t>
    </rPh>
    <rPh sb="15" eb="18">
      <t>ジムキョク</t>
    </rPh>
    <phoneticPr fontId="2"/>
  </si>
  <si>
    <t>西都市役所２階スポーツ振興課内</t>
    <phoneticPr fontId="2"/>
  </si>
  <si>
    <t>※印刷して手書きで書かれても構いません。任意の様式で構いません。</t>
    <rPh sb="1" eb="3">
      <t>インサツ</t>
    </rPh>
    <rPh sb="5" eb="7">
      <t>テガ</t>
    </rPh>
    <rPh sb="9" eb="10">
      <t>カ</t>
    </rPh>
    <rPh sb="14" eb="15">
      <t>カマ</t>
    </rPh>
    <rPh sb="20" eb="22">
      <t>ニンイ</t>
    </rPh>
    <rPh sb="23" eb="25">
      <t>ヨウシキ</t>
    </rPh>
    <rPh sb="26" eb="27">
      <t>カマ</t>
    </rPh>
    <phoneticPr fontId="2"/>
  </si>
  <si>
    <t>※押印はシャチハタで構いません。</t>
    <rPh sb="1" eb="3">
      <t>オウイン</t>
    </rPh>
    <rPh sb="10" eb="11">
      <t>カマ</t>
    </rPh>
    <phoneticPr fontId="2"/>
  </si>
  <si>
    <t>※「スポーツ大会本部への運営費助成制度」の利用を申請される方は、</t>
    <rPh sb="21" eb="23">
      <t>リヨウ</t>
    </rPh>
    <rPh sb="24" eb="26">
      <t>シンセイ</t>
    </rPh>
    <rPh sb="29" eb="30">
      <t>カタ</t>
    </rPh>
    <phoneticPr fontId="2"/>
  </si>
  <si>
    <t>書類到着後、事務局にて審査し交付の可否を決定いたします。</t>
    <rPh sb="0" eb="2">
      <t>ショルイ</t>
    </rPh>
    <rPh sb="2" eb="5">
      <t>トウチャクゴ</t>
    </rPh>
    <rPh sb="6" eb="9">
      <t>ジムキョク</t>
    </rPh>
    <rPh sb="11" eb="13">
      <t>シンサ</t>
    </rPh>
    <rPh sb="14" eb="16">
      <t>コウフ</t>
    </rPh>
    <rPh sb="17" eb="19">
      <t>カヒ</t>
    </rPh>
    <rPh sb="20" eb="22">
      <t>ケッテイ</t>
    </rPh>
    <phoneticPr fontId="2"/>
  </si>
  <si>
    <t>注意事項</t>
    <rPh sb="0" eb="4">
      <t>チュウイジコウ</t>
    </rPh>
    <phoneticPr fontId="2"/>
  </si>
  <si>
    <t>・</t>
    <phoneticPr fontId="2"/>
  </si>
  <si>
    <t>審査の結果、交付できない場合もございますのでご了承ください。</t>
    <rPh sb="0" eb="2">
      <t>シンサ</t>
    </rPh>
    <rPh sb="3" eb="5">
      <t>ケッカ</t>
    </rPh>
    <rPh sb="6" eb="8">
      <t>コウフ</t>
    </rPh>
    <rPh sb="12" eb="14">
      <t>バアイ</t>
    </rPh>
    <rPh sb="23" eb="25">
      <t>リョウショウ</t>
    </rPh>
    <phoneticPr fontId="2"/>
  </si>
  <si>
    <t>〒881-8501　西都市聖陵町2丁目1</t>
    <rPh sb="10" eb="16">
      <t>サイトシセイリョウチョウ</t>
    </rPh>
    <rPh sb="17" eb="19">
      <t>チョウメ</t>
    </rPh>
    <phoneticPr fontId="2"/>
  </si>
  <si>
    <t>西都市スポーツランド推進協議会助成制度　申請の流れ</t>
    <rPh sb="0" eb="2">
      <t>サイト</t>
    </rPh>
    <rPh sb="2" eb="3">
      <t>シ</t>
    </rPh>
    <rPh sb="10" eb="15">
      <t>スイシンキョウギカイ</t>
    </rPh>
    <rPh sb="15" eb="19">
      <t>ジョセイセイド</t>
    </rPh>
    <rPh sb="20" eb="22">
      <t>シンセイ</t>
    </rPh>
    <rPh sb="23" eb="24">
      <t>ナガ</t>
    </rPh>
    <phoneticPr fontId="2"/>
  </si>
  <si>
    <t>お問い合わせ</t>
    <rPh sb="1" eb="2">
      <t>ト</t>
    </rPh>
    <rPh sb="3" eb="4">
      <t>ア</t>
    </rPh>
    <phoneticPr fontId="2"/>
  </si>
  <si>
    <t>0983-43-3478</t>
    <phoneticPr fontId="2"/>
  </si>
  <si>
    <t>西都市スポーツ振興課</t>
    <rPh sb="0" eb="3">
      <t>サイトシ</t>
    </rPh>
    <rPh sb="7" eb="10">
      <t>シンコウカ</t>
    </rPh>
    <phoneticPr fontId="2"/>
  </si>
  <si>
    <t>スポーツランド推進係</t>
    <rPh sb="7" eb="10">
      <t>スイシンカカリ</t>
    </rPh>
    <phoneticPr fontId="2"/>
  </si>
  <si>
    <t>入力シートに入力すれば書類が完成するように数式を組んでおります。</t>
    <rPh sb="0" eb="2">
      <t>ニュウリョク</t>
    </rPh>
    <rPh sb="6" eb="8">
      <t>ニュウリョク</t>
    </rPh>
    <rPh sb="11" eb="13">
      <t>ショルイ</t>
    </rPh>
    <rPh sb="14" eb="16">
      <t>カンセイ</t>
    </rPh>
    <rPh sb="21" eb="23">
      <t>スウシキ</t>
    </rPh>
    <rPh sb="24" eb="25">
      <t>ク</t>
    </rPh>
    <phoneticPr fontId="2"/>
  </si>
  <si>
    <t>誤作動防止のため、シートの保護を解除されないようお願いいたします。</t>
    <rPh sb="0" eb="5">
      <t>ゴサドウボウシ</t>
    </rPh>
    <rPh sb="13" eb="15">
      <t>ホゴ</t>
    </rPh>
    <rPh sb="16" eb="18">
      <t>カイジョ</t>
    </rPh>
    <rPh sb="25" eb="26">
      <t>ネガ</t>
    </rPh>
    <phoneticPr fontId="2"/>
  </si>
  <si>
    <t>ご提出前に、入力や押印の漏れがないようご確認ください。</t>
    <rPh sb="1" eb="4">
      <t>テイシュツマエ</t>
    </rPh>
    <rPh sb="6" eb="8">
      <t>ニュウリョク</t>
    </rPh>
    <rPh sb="9" eb="11">
      <t>オウイン</t>
    </rPh>
    <rPh sb="12" eb="13">
      <t>モ</t>
    </rPh>
    <rPh sb="20" eb="22">
      <t>カクニン</t>
    </rPh>
    <phoneticPr fontId="2"/>
  </si>
  <si>
    <r>
      <t>　「</t>
    </r>
    <r>
      <rPr>
        <b/>
        <sz val="11"/>
        <color theme="1"/>
        <rFont val="游ゴシック"/>
        <family val="3"/>
        <charset val="128"/>
        <scheme val="minor"/>
      </rPr>
      <t>大会要項</t>
    </r>
    <r>
      <rPr>
        <sz val="11"/>
        <color theme="1"/>
        <rFont val="游ゴシック"/>
        <family val="3"/>
        <charset val="128"/>
        <scheme val="minor"/>
      </rPr>
      <t>」「</t>
    </r>
    <r>
      <rPr>
        <b/>
        <sz val="11"/>
        <color theme="1"/>
        <rFont val="游ゴシック"/>
        <family val="3"/>
        <charset val="128"/>
        <scheme val="minor"/>
      </rPr>
      <t>全参加者の名簿</t>
    </r>
    <r>
      <rPr>
        <sz val="11"/>
        <color theme="1"/>
        <rFont val="游ゴシック"/>
        <family val="3"/>
        <charset val="128"/>
        <scheme val="minor"/>
      </rPr>
      <t>」を一緒にご提出ください。</t>
    </r>
    <phoneticPr fontId="2"/>
  </si>
  <si>
    <t>　任意の様式で構いません。</t>
    <phoneticPr fontId="2"/>
  </si>
  <si>
    <t>西都市外（　　　　　　　　　　　　　　　　　　　　　　　　　　）</t>
    <rPh sb="0" eb="3">
      <t>サイトシ</t>
    </rPh>
    <rPh sb="3" eb="4">
      <t>ソト</t>
    </rPh>
    <phoneticPr fontId="2"/>
  </si>
  <si>
    <t>ホテルプリムローズ西都</t>
    <rPh sb="9" eb="11">
      <t>サイト</t>
    </rPh>
    <phoneticPr fontId="2"/>
  </si>
  <si>
    <t>ビジネス旅館はにわ</t>
    <rPh sb="4" eb="6">
      <t>リョカン</t>
    </rPh>
    <phoneticPr fontId="2"/>
  </si>
  <si>
    <t>Hotel R9 The Yard 西都</t>
    <rPh sb="18" eb="20">
      <t>サイト</t>
    </rPh>
    <phoneticPr fontId="2"/>
  </si>
  <si>
    <t>スポーツ合宿等を行う団体への宿泊費助成制度</t>
    <rPh sb="4" eb="6">
      <t>ガッシュク</t>
    </rPh>
    <rPh sb="6" eb="7">
      <t>トウ</t>
    </rPh>
    <rPh sb="8" eb="9">
      <t>オコナ</t>
    </rPh>
    <rPh sb="10" eb="12">
      <t>ダンタイ</t>
    </rPh>
    <rPh sb="14" eb="17">
      <t>シュクハクヒ</t>
    </rPh>
    <rPh sb="17" eb="21">
      <t>ジョセイセイド</t>
    </rPh>
    <phoneticPr fontId="2"/>
  </si>
  <si>
    <t>◇スポーツ合宿等を行う団体への宿泊費助成制度</t>
    <rPh sb="5" eb="7">
      <t>ガッシュク</t>
    </rPh>
    <rPh sb="7" eb="8">
      <t>トウ</t>
    </rPh>
    <rPh sb="9" eb="10">
      <t>オコナ</t>
    </rPh>
    <rPh sb="11" eb="13">
      <t>ダンタイ</t>
    </rPh>
    <rPh sb="15" eb="18">
      <t>シュクハクヒ</t>
    </rPh>
    <rPh sb="18" eb="22">
      <t>ジョセイセイド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</si>
</sst>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　円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9933"/>
      <name val="游ゴシック"/>
      <family val="3"/>
      <charset val="128"/>
      <scheme val="minor"/>
    </font>
    <font>
      <b/>
      <sz val="11"/>
      <color rgb="FF92D050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11"/>
      <color rgb="FF00B0F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58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0" fontId="3" fillId="0" borderId="30" xfId="0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71" xfId="0" applyFont="1" applyBorder="1">
      <alignment vertical="center"/>
    </xf>
    <xf numFmtId="0" fontId="10" fillId="0" borderId="72" xfId="0" applyFont="1" applyBorder="1">
      <alignment vertical="center"/>
    </xf>
    <xf numFmtId="0" fontId="10" fillId="0" borderId="73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73" xfId="0" applyFont="1" applyFill="1" applyBorder="1">
      <alignment vertical="center"/>
    </xf>
    <xf numFmtId="0" fontId="10" fillId="0" borderId="0" xfId="0" applyFont="1" applyBorder="1" applyAlignment="1"/>
    <xf numFmtId="0" fontId="1" fillId="0" borderId="61" xfId="0" applyFont="1" applyBorder="1">
      <alignment vertical="center"/>
    </xf>
    <xf numFmtId="0" fontId="1" fillId="0" borderId="61" xfId="0" applyFont="1" applyBorder="1" applyAlignment="1">
      <alignment vertical="center" shrinkToFit="1"/>
    </xf>
    <xf numFmtId="0" fontId="1" fillId="0" borderId="61" xfId="0" applyFont="1" applyBorder="1" applyAlignment="1">
      <alignment horizontal="center" vertical="center" shrinkToFit="1"/>
    </xf>
    <xf numFmtId="0" fontId="10" fillId="0" borderId="0" xfId="0" applyFont="1" applyFill="1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2" xfId="0" applyFill="1" applyBorder="1" applyProtection="1">
      <alignment vertical="center"/>
      <protection locked="0"/>
    </xf>
    <xf numFmtId="49" fontId="0" fillId="2" borderId="2" xfId="0" applyNumberFormat="1" applyFill="1" applyBorder="1" applyProtection="1">
      <alignment vertical="center"/>
      <protection locked="0"/>
    </xf>
    <xf numFmtId="49" fontId="0" fillId="2" borderId="2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20" fontId="3" fillId="0" borderId="11" xfId="0" applyNumberFormat="1" applyFont="1" applyBorder="1" applyProtection="1">
      <alignment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61" xfId="0" applyFont="1" applyBorder="1" applyAlignment="1">
      <alignment horizontal="distributed" vertical="center"/>
    </xf>
    <xf numFmtId="0" fontId="3" fillId="0" borderId="61" xfId="0" applyFont="1" applyBorder="1" applyAlignment="1">
      <alignment horizontal="distributed" vertical="center"/>
    </xf>
    <xf numFmtId="0" fontId="1" fillId="0" borderId="61" xfId="0" applyFont="1" applyBorder="1" applyAlignment="1">
      <alignment vertical="center" shrinkToFit="1"/>
    </xf>
    <xf numFmtId="0" fontId="1" fillId="0" borderId="61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center" indent="2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1"/>
    </xf>
    <xf numFmtId="0" fontId="1" fillId="0" borderId="29" xfId="0" applyFont="1" applyBorder="1" applyAlignment="1">
      <alignment horizontal="distributed" indent="1"/>
    </xf>
    <xf numFmtId="0" fontId="1" fillId="0" borderId="6" xfId="0" applyFont="1" applyBorder="1" applyAlignment="1">
      <alignment horizontal="distributed" vertical="top" indent="1"/>
    </xf>
    <xf numFmtId="0" fontId="1" fillId="0" borderId="2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1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1" fillId="0" borderId="61" xfId="0" applyFont="1" applyBorder="1" applyAlignment="1">
      <alignment horizontal="left" vertical="center"/>
    </xf>
    <xf numFmtId="0" fontId="1" fillId="0" borderId="0" xfId="0" applyFont="1" applyAlignment="1">
      <alignment horizontal="distributed"/>
    </xf>
    <xf numFmtId="0" fontId="1" fillId="0" borderId="6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33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showGridLines="0" tabSelected="1" workbookViewId="0">
      <selection activeCell="D1" sqref="D1"/>
    </sheetView>
  </sheetViews>
  <sheetFormatPr defaultRowHeight="18" x14ac:dyDescent="0.45"/>
  <cols>
    <col min="1" max="1" width="1.796875" style="44" customWidth="1"/>
    <col min="2" max="2" width="12.3984375" style="44" bestFit="1" customWidth="1"/>
    <col min="3" max="3" width="3.19921875" style="45" bestFit="1" customWidth="1"/>
    <col min="4" max="4" width="3.19921875" style="44" customWidth="1"/>
    <col min="5" max="5" width="35.8984375" style="44" bestFit="1" customWidth="1"/>
    <col min="6" max="6" width="3.19921875" style="44" customWidth="1"/>
    <col min="7" max="7" width="20.19921875" style="44" bestFit="1" customWidth="1"/>
    <col min="8" max="8" width="2.3984375" style="44" customWidth="1"/>
    <col min="9" max="16384" width="8.796875" style="44"/>
  </cols>
  <sheetData>
    <row r="1" spans="2:8" ht="10.8" customHeight="1" x14ac:dyDescent="0.45"/>
    <row r="2" spans="2:8" ht="22.2" x14ac:dyDescent="0.45">
      <c r="B2" s="75" t="s">
        <v>168</v>
      </c>
      <c r="C2" s="75"/>
      <c r="D2" s="75"/>
      <c r="E2" s="75"/>
      <c r="F2" s="75"/>
      <c r="G2" s="75"/>
      <c r="H2" s="75"/>
    </row>
    <row r="3" spans="2:8" x14ac:dyDescent="0.45">
      <c r="B3" s="72" t="s">
        <v>150</v>
      </c>
      <c r="C3" s="53" t="s">
        <v>138</v>
      </c>
      <c r="D3" s="54" t="s">
        <v>143</v>
      </c>
      <c r="E3" s="54"/>
      <c r="F3" s="54"/>
      <c r="G3" s="54"/>
      <c r="H3" s="57"/>
    </row>
    <row r="4" spans="2:8" x14ac:dyDescent="0.45">
      <c r="B4" s="73"/>
      <c r="C4" s="49"/>
      <c r="D4" s="50" t="s">
        <v>148</v>
      </c>
      <c r="E4" s="50"/>
      <c r="F4" s="50"/>
      <c r="G4" s="50"/>
      <c r="H4" s="58"/>
    </row>
    <row r="5" spans="2:8" x14ac:dyDescent="0.45">
      <c r="B5" s="73"/>
      <c r="C5" s="49" t="s">
        <v>139</v>
      </c>
      <c r="D5" s="50" t="s">
        <v>144</v>
      </c>
      <c r="E5" s="50"/>
      <c r="F5" s="50"/>
      <c r="G5" s="50"/>
      <c r="H5" s="58"/>
    </row>
    <row r="6" spans="2:8" x14ac:dyDescent="0.45">
      <c r="B6" s="73"/>
      <c r="C6" s="49"/>
      <c r="D6" s="50" t="s">
        <v>148</v>
      </c>
      <c r="E6" s="50"/>
      <c r="F6" s="50"/>
      <c r="G6" s="50"/>
      <c r="H6" s="58"/>
    </row>
    <row r="7" spans="2:8" x14ac:dyDescent="0.45">
      <c r="B7" s="73"/>
      <c r="C7" s="49" t="s">
        <v>140</v>
      </c>
      <c r="D7" s="50" t="s">
        <v>145</v>
      </c>
      <c r="E7" s="50"/>
      <c r="F7" s="50"/>
      <c r="G7" s="50"/>
      <c r="H7" s="58"/>
    </row>
    <row r="8" spans="2:8" x14ac:dyDescent="0.45">
      <c r="B8" s="73"/>
      <c r="C8" s="49"/>
      <c r="D8" s="50" t="s">
        <v>160</v>
      </c>
      <c r="E8" s="50"/>
      <c r="F8" s="50"/>
      <c r="G8" s="50"/>
      <c r="H8" s="58"/>
    </row>
    <row r="9" spans="2:8" x14ac:dyDescent="0.45">
      <c r="B9" s="73"/>
      <c r="C9" s="49"/>
      <c r="D9" s="50" t="s">
        <v>148</v>
      </c>
      <c r="E9" s="50"/>
      <c r="F9" s="50"/>
      <c r="G9" s="50"/>
      <c r="H9" s="58"/>
    </row>
    <row r="10" spans="2:8" x14ac:dyDescent="0.45">
      <c r="B10" s="73"/>
      <c r="C10" s="49" t="s">
        <v>141</v>
      </c>
      <c r="D10" s="50" t="s">
        <v>146</v>
      </c>
      <c r="E10" s="50"/>
      <c r="F10" s="50"/>
      <c r="G10" s="50"/>
      <c r="H10" s="58"/>
    </row>
    <row r="11" spans="2:8" x14ac:dyDescent="0.45">
      <c r="B11" s="73"/>
      <c r="C11" s="49"/>
      <c r="D11" s="50" t="s">
        <v>148</v>
      </c>
      <c r="E11" s="50"/>
      <c r="F11" s="50"/>
      <c r="G11" s="50"/>
      <c r="H11" s="58"/>
    </row>
    <row r="12" spans="2:8" x14ac:dyDescent="0.45">
      <c r="B12" s="73"/>
      <c r="C12" s="49" t="s">
        <v>142</v>
      </c>
      <c r="D12" s="50" t="s">
        <v>147</v>
      </c>
      <c r="E12" s="50"/>
      <c r="F12" s="50"/>
      <c r="G12" s="50"/>
      <c r="H12" s="58"/>
    </row>
    <row r="13" spans="2:8" x14ac:dyDescent="0.45">
      <c r="B13" s="74"/>
      <c r="C13" s="51"/>
      <c r="D13" s="52" t="s">
        <v>161</v>
      </c>
      <c r="E13" s="52"/>
      <c r="F13" s="52"/>
      <c r="G13" s="52"/>
      <c r="H13" s="59"/>
    </row>
    <row r="14" spans="2:8" x14ac:dyDescent="0.45">
      <c r="D14" s="44" t="s">
        <v>148</v>
      </c>
    </row>
    <row r="15" spans="2:8" x14ac:dyDescent="0.45">
      <c r="B15" s="60" t="s">
        <v>151</v>
      </c>
      <c r="C15" s="55" t="s">
        <v>149</v>
      </c>
      <c r="D15" s="56" t="s">
        <v>152</v>
      </c>
      <c r="E15" s="56"/>
      <c r="F15" s="56"/>
      <c r="G15" s="56"/>
      <c r="H15" s="61"/>
    </row>
    <row r="16" spans="2:8" x14ac:dyDescent="0.45">
      <c r="D16" s="44" t="s">
        <v>148</v>
      </c>
    </row>
    <row r="17" spans="2:8" x14ac:dyDescent="0.45">
      <c r="B17" s="76" t="s">
        <v>154</v>
      </c>
      <c r="C17" s="53" t="s">
        <v>153</v>
      </c>
      <c r="D17" s="54" t="s">
        <v>155</v>
      </c>
      <c r="E17" s="54"/>
      <c r="F17" s="54"/>
      <c r="G17" s="54"/>
      <c r="H17" s="57"/>
    </row>
    <row r="18" spans="2:8" x14ac:dyDescent="0.45">
      <c r="B18" s="73"/>
      <c r="C18" s="49"/>
      <c r="D18" s="50" t="s">
        <v>156</v>
      </c>
      <c r="E18" s="50"/>
      <c r="F18" s="50"/>
      <c r="G18" s="50"/>
      <c r="H18" s="58"/>
    </row>
    <row r="19" spans="2:8" x14ac:dyDescent="0.45">
      <c r="B19" s="73"/>
      <c r="C19" s="49"/>
      <c r="D19" s="50" t="s">
        <v>162</v>
      </c>
      <c r="E19" s="50"/>
      <c r="F19" s="50"/>
      <c r="G19" s="50"/>
      <c r="H19" s="58"/>
    </row>
    <row r="20" spans="2:8" x14ac:dyDescent="0.45">
      <c r="B20" s="73"/>
      <c r="C20" s="49"/>
      <c r="D20" s="50" t="s">
        <v>176</v>
      </c>
      <c r="E20" s="50"/>
      <c r="F20" s="50"/>
      <c r="G20" s="50"/>
      <c r="H20" s="58"/>
    </row>
    <row r="21" spans="2:8" x14ac:dyDescent="0.45">
      <c r="B21" s="73"/>
      <c r="C21" s="49"/>
      <c r="D21" s="67" t="s">
        <v>177</v>
      </c>
      <c r="E21" s="50"/>
      <c r="F21" s="50"/>
      <c r="G21" s="50"/>
      <c r="H21" s="58"/>
    </row>
    <row r="22" spans="2:8" x14ac:dyDescent="0.45">
      <c r="B22" s="73"/>
      <c r="C22" s="49"/>
      <c r="D22" s="50"/>
      <c r="E22" s="50"/>
      <c r="F22" s="50"/>
      <c r="G22" s="50"/>
      <c r="H22" s="58"/>
    </row>
    <row r="23" spans="2:8" ht="18.600000000000001" thickBot="1" x14ac:dyDescent="0.5">
      <c r="B23" s="73"/>
      <c r="C23" s="49"/>
      <c r="D23" s="50"/>
      <c r="E23" s="63" t="s">
        <v>157</v>
      </c>
      <c r="F23" s="50"/>
      <c r="G23" s="63" t="s">
        <v>169</v>
      </c>
      <c r="H23" s="58"/>
    </row>
    <row r="24" spans="2:8" x14ac:dyDescent="0.45">
      <c r="B24" s="73"/>
      <c r="C24" s="49"/>
      <c r="D24" s="50"/>
      <c r="E24" s="46" t="s">
        <v>167</v>
      </c>
      <c r="F24" s="50"/>
      <c r="G24" s="46" t="s">
        <v>170</v>
      </c>
      <c r="H24" s="58"/>
    </row>
    <row r="25" spans="2:8" x14ac:dyDescent="0.45">
      <c r="B25" s="73"/>
      <c r="C25" s="49"/>
      <c r="D25" s="50"/>
      <c r="E25" s="47" t="s">
        <v>159</v>
      </c>
      <c r="F25" s="50"/>
      <c r="G25" s="47" t="s">
        <v>171</v>
      </c>
      <c r="H25" s="58"/>
    </row>
    <row r="26" spans="2:8" ht="18.600000000000001" thickBot="1" x14ac:dyDescent="0.5">
      <c r="B26" s="73"/>
      <c r="C26" s="49"/>
      <c r="D26" s="50"/>
      <c r="E26" s="48" t="s">
        <v>158</v>
      </c>
      <c r="F26" s="50"/>
      <c r="G26" s="62" t="s">
        <v>172</v>
      </c>
      <c r="H26" s="58"/>
    </row>
    <row r="27" spans="2:8" x14ac:dyDescent="0.45">
      <c r="B27" s="74"/>
      <c r="C27" s="51"/>
      <c r="D27" s="52"/>
      <c r="E27" s="52"/>
      <c r="F27" s="52"/>
      <c r="G27" s="52"/>
      <c r="H27" s="59"/>
    </row>
    <row r="28" spans="2:8" x14ac:dyDescent="0.45">
      <c r="B28" s="50"/>
      <c r="C28" s="49"/>
      <c r="D28" s="50"/>
      <c r="E28" s="50"/>
      <c r="F28" s="50"/>
      <c r="G28" s="50"/>
      <c r="H28" s="50"/>
    </row>
    <row r="29" spans="2:8" x14ac:dyDescent="0.45">
      <c r="B29" s="45" t="s">
        <v>164</v>
      </c>
      <c r="C29" s="45" t="s">
        <v>165</v>
      </c>
      <c r="D29" s="44" t="s">
        <v>173</v>
      </c>
    </row>
    <row r="30" spans="2:8" x14ac:dyDescent="0.45">
      <c r="C30" s="44"/>
      <c r="D30" s="44" t="s">
        <v>174</v>
      </c>
    </row>
    <row r="31" spans="2:8" x14ac:dyDescent="0.45">
      <c r="C31" s="45" t="s">
        <v>165</v>
      </c>
      <c r="D31" s="44" t="s">
        <v>175</v>
      </c>
    </row>
    <row r="32" spans="2:8" x14ac:dyDescent="0.45">
      <c r="C32" s="45" t="s">
        <v>165</v>
      </c>
      <c r="D32" s="44" t="s">
        <v>163</v>
      </c>
    </row>
    <row r="33" spans="3:4" x14ac:dyDescent="0.45">
      <c r="C33" s="45" t="s">
        <v>165</v>
      </c>
      <c r="D33" s="44" t="s">
        <v>166</v>
      </c>
    </row>
  </sheetData>
  <sheetProtection sheet="1" objects="1" scenarios="1" selectLockedCells="1"/>
  <mergeCells count="3">
    <mergeCell ref="B3:B13"/>
    <mergeCell ref="B2:H2"/>
    <mergeCell ref="B17:B2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B27" sqref="B27:Y27"/>
    </sheetView>
  </sheetViews>
  <sheetFormatPr defaultColWidth="2.5" defaultRowHeight="18" x14ac:dyDescent="0.45"/>
  <sheetData>
    <row r="1" spans="1:26" x14ac:dyDescent="0.45">
      <c r="A1" s="9" t="s">
        <v>43</v>
      </c>
    </row>
    <row r="2" spans="1:26" x14ac:dyDescent="0.45">
      <c r="A2" s="78" t="s">
        <v>10</v>
      </c>
      <c r="B2" s="78"/>
      <c r="C2" s="78"/>
      <c r="D2" s="7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6" x14ac:dyDescent="0.45">
      <c r="A3" s="78" t="s">
        <v>29</v>
      </c>
      <c r="B3" s="78"/>
      <c r="C3" s="78"/>
      <c r="D3" s="78"/>
      <c r="E3" s="43" t="s">
        <v>8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6" x14ac:dyDescent="0.45">
      <c r="A4" s="78" t="s">
        <v>9</v>
      </c>
      <c r="B4" s="78"/>
      <c r="C4" s="78"/>
      <c r="D4" s="78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6" x14ac:dyDescent="0.45">
      <c r="A5" s="78" t="s">
        <v>28</v>
      </c>
      <c r="B5" s="78"/>
      <c r="C5" s="78"/>
      <c r="D5" s="78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6" x14ac:dyDescent="0.45">
      <c r="A6" s="78" t="s">
        <v>12</v>
      </c>
      <c r="B6" s="78"/>
      <c r="C6" s="78"/>
      <c r="D6" s="78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6" x14ac:dyDescent="0.45">
      <c r="A7" s="9" t="s">
        <v>44</v>
      </c>
    </row>
    <row r="8" spans="1:26" x14ac:dyDescent="0.45">
      <c r="A8" s="78" t="s">
        <v>37</v>
      </c>
      <c r="B8" s="78"/>
      <c r="C8" s="78"/>
      <c r="D8" s="7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6" x14ac:dyDescent="0.45">
      <c r="A9" s="78" t="s">
        <v>38</v>
      </c>
      <c r="B9" s="78"/>
      <c r="C9" s="78"/>
      <c r="D9" s="78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6" x14ac:dyDescent="0.45">
      <c r="A10" s="78" t="s">
        <v>39</v>
      </c>
      <c r="B10" s="78"/>
      <c r="C10" s="78"/>
      <c r="D10" s="7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t="s">
        <v>47</v>
      </c>
    </row>
    <row r="11" spans="1:26" x14ac:dyDescent="0.45">
      <c r="A11" s="78" t="s">
        <v>40</v>
      </c>
      <c r="B11" s="78"/>
      <c r="C11" s="78"/>
      <c r="D11" s="78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 spans="1:26" x14ac:dyDescent="0.45">
      <c r="A12" s="78" t="s">
        <v>41</v>
      </c>
      <c r="B12" s="78"/>
      <c r="C12" s="78"/>
      <c r="D12" s="78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spans="1:26" x14ac:dyDescent="0.45">
      <c r="A13" s="77" t="s">
        <v>42</v>
      </c>
      <c r="B13" s="77"/>
      <c r="C13" s="77"/>
      <c r="D13" s="77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5" spans="1:26" x14ac:dyDescent="0.45">
      <c r="A15" s="9" t="s">
        <v>45</v>
      </c>
    </row>
    <row r="16" spans="1:26" x14ac:dyDescent="0.45">
      <c r="A16" t="s">
        <v>30</v>
      </c>
    </row>
    <row r="17" spans="1:26" x14ac:dyDescent="0.45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t="s">
        <v>47</v>
      </c>
    </row>
    <row r="18" spans="1:26" x14ac:dyDescent="0.45">
      <c r="A18" t="s">
        <v>31</v>
      </c>
    </row>
    <row r="19" spans="1:26" x14ac:dyDescent="0.45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t="s">
        <v>48</v>
      </c>
    </row>
    <row r="20" spans="1:26" x14ac:dyDescent="0.45">
      <c r="A20" t="s">
        <v>32</v>
      </c>
    </row>
    <row r="21" spans="1:26" x14ac:dyDescent="0.45">
      <c r="A21" s="78" t="s">
        <v>82</v>
      </c>
      <c r="B21" s="78"/>
      <c r="C21" s="78"/>
      <c r="D21" s="82"/>
      <c r="E21" s="82"/>
      <c r="F21" t="s">
        <v>83</v>
      </c>
    </row>
    <row r="22" spans="1:26" x14ac:dyDescent="0.45">
      <c r="A22" s="78" t="s">
        <v>33</v>
      </c>
      <c r="B22" s="78"/>
      <c r="C22" s="78"/>
      <c r="D22" s="78" t="s">
        <v>4</v>
      </c>
      <c r="E22" s="78"/>
      <c r="F22" s="82"/>
      <c r="G22" s="82"/>
      <c r="H22" s="78" t="s">
        <v>3</v>
      </c>
      <c r="I22" s="78"/>
      <c r="J22" s="82"/>
      <c r="K22" s="82"/>
      <c r="L22" s="78" t="s">
        <v>2</v>
      </c>
      <c r="M22" s="78"/>
      <c r="N22" s="82"/>
      <c r="O22" s="82"/>
      <c r="P22" s="78" t="s">
        <v>46</v>
      </c>
      <c r="Q22" s="78"/>
    </row>
    <row r="23" spans="1:26" x14ac:dyDescent="0.45">
      <c r="A23" s="78" t="s">
        <v>34</v>
      </c>
      <c r="B23" s="78"/>
      <c r="C23" s="78"/>
      <c r="D23" s="78" t="s">
        <v>4</v>
      </c>
      <c r="E23" s="78"/>
      <c r="F23" s="82"/>
      <c r="G23" s="82"/>
      <c r="H23" s="78" t="s">
        <v>3</v>
      </c>
      <c r="I23" s="78"/>
      <c r="J23" s="82"/>
      <c r="K23" s="82"/>
      <c r="L23" s="78" t="s">
        <v>2</v>
      </c>
      <c r="M23" s="78"/>
      <c r="N23" s="82"/>
      <c r="O23" s="82"/>
      <c r="P23" s="78" t="s">
        <v>46</v>
      </c>
      <c r="Q23" s="78"/>
    </row>
    <row r="24" spans="1:26" x14ac:dyDescent="0.45">
      <c r="A24" t="s">
        <v>36</v>
      </c>
    </row>
    <row r="25" spans="1:26" x14ac:dyDescent="0.45"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t="s">
        <v>47</v>
      </c>
    </row>
    <row r="26" spans="1:26" x14ac:dyDescent="0.45">
      <c r="A26" t="s">
        <v>35</v>
      </c>
    </row>
    <row r="27" spans="1:26" x14ac:dyDescent="0.45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t="s">
        <v>47</v>
      </c>
    </row>
    <row r="29" spans="1:26" hidden="1" x14ac:dyDescent="0.45">
      <c r="A29" t="s">
        <v>137</v>
      </c>
    </row>
    <row r="30" spans="1:26" hidden="1" x14ac:dyDescent="0.45">
      <c r="A30" t="s">
        <v>59</v>
      </c>
    </row>
    <row r="31" spans="1:26" hidden="1" x14ac:dyDescent="0.45">
      <c r="A31" t="s">
        <v>60</v>
      </c>
    </row>
    <row r="32" spans="1:26" hidden="1" x14ac:dyDescent="0.45">
      <c r="A32" t="s">
        <v>68</v>
      </c>
    </row>
    <row r="33" spans="1:1" hidden="1" x14ac:dyDescent="0.45">
      <c r="A33" t="s">
        <v>182</v>
      </c>
    </row>
    <row r="34" spans="1:1" hidden="1" x14ac:dyDescent="0.45">
      <c r="A34" t="s">
        <v>69</v>
      </c>
    </row>
    <row r="35" spans="1:1" hidden="1" x14ac:dyDescent="0.45">
      <c r="A35" t="s">
        <v>61</v>
      </c>
    </row>
    <row r="36" spans="1:1" hidden="1" x14ac:dyDescent="0.45">
      <c r="A36" t="s">
        <v>62</v>
      </c>
    </row>
    <row r="37" spans="1:1" hidden="1" x14ac:dyDescent="0.45">
      <c r="A37" t="s">
        <v>63</v>
      </c>
    </row>
    <row r="38" spans="1:1" hidden="1" x14ac:dyDescent="0.45">
      <c r="A38" t="s">
        <v>64</v>
      </c>
    </row>
    <row r="39" spans="1:1" hidden="1" x14ac:dyDescent="0.45">
      <c r="A39" t="s">
        <v>65</v>
      </c>
    </row>
    <row r="40" spans="1:1" hidden="1" x14ac:dyDescent="0.45">
      <c r="A40" t="s">
        <v>66</v>
      </c>
    </row>
    <row r="41" spans="1:1" hidden="1" x14ac:dyDescent="0.45">
      <c r="A41" t="s">
        <v>67</v>
      </c>
    </row>
    <row r="42" spans="1:1" hidden="1" x14ac:dyDescent="0.45">
      <c r="A42" t="s">
        <v>178</v>
      </c>
    </row>
    <row r="43" spans="1:1" hidden="1" x14ac:dyDescent="0.45">
      <c r="A43" t="s">
        <v>70</v>
      </c>
    </row>
    <row r="44" spans="1:1" hidden="1" x14ac:dyDescent="0.45">
      <c r="A44" t="s">
        <v>71</v>
      </c>
    </row>
    <row r="45" spans="1:1" hidden="1" x14ac:dyDescent="0.45">
      <c r="A45" t="s">
        <v>179</v>
      </c>
    </row>
    <row r="46" spans="1:1" hidden="1" x14ac:dyDescent="0.45">
      <c r="A46" t="s">
        <v>180</v>
      </c>
    </row>
    <row r="47" spans="1:1" hidden="1" x14ac:dyDescent="0.45">
      <c r="A47" t="s">
        <v>181</v>
      </c>
    </row>
    <row r="48" spans="1:1" hidden="1" x14ac:dyDescent="0.45">
      <c r="A48" t="s">
        <v>132</v>
      </c>
    </row>
    <row r="49" spans="1:1" hidden="1" x14ac:dyDescent="0.45">
      <c r="A49" t="s">
        <v>133</v>
      </c>
    </row>
  </sheetData>
  <sheetProtection sheet="1" objects="1" scenarios="1" selectLockedCells="1"/>
  <mergeCells count="44">
    <mergeCell ref="P22:Q22"/>
    <mergeCell ref="P23:Q23"/>
    <mergeCell ref="B25:Y25"/>
    <mergeCell ref="B27:Y27"/>
    <mergeCell ref="A21:C21"/>
    <mergeCell ref="D21:E21"/>
    <mergeCell ref="H22:I22"/>
    <mergeCell ref="J22:K22"/>
    <mergeCell ref="L22:M22"/>
    <mergeCell ref="N22:O22"/>
    <mergeCell ref="H23:I23"/>
    <mergeCell ref="J23:K23"/>
    <mergeCell ref="L23:M23"/>
    <mergeCell ref="N23:O23"/>
    <mergeCell ref="A22:C22"/>
    <mergeCell ref="A23:C23"/>
    <mergeCell ref="D22:E22"/>
    <mergeCell ref="D23:E23"/>
    <mergeCell ref="F22:G22"/>
    <mergeCell ref="F23:G23"/>
    <mergeCell ref="E8:Y8"/>
    <mergeCell ref="E9:Y9"/>
    <mergeCell ref="E10:Y10"/>
    <mergeCell ref="E11:Y11"/>
    <mergeCell ref="E12:Y12"/>
    <mergeCell ref="E13:Y13"/>
    <mergeCell ref="B17:Y17"/>
    <mergeCell ref="B19:Y19"/>
    <mergeCell ref="A9:D9"/>
    <mergeCell ref="A10:D10"/>
    <mergeCell ref="A11:D11"/>
    <mergeCell ref="A12:D12"/>
    <mergeCell ref="E2:Y2"/>
    <mergeCell ref="E4:Y4"/>
    <mergeCell ref="E5:Y5"/>
    <mergeCell ref="E6:Y6"/>
    <mergeCell ref="F3:Y3"/>
    <mergeCell ref="A13:D13"/>
    <mergeCell ref="A2:D2"/>
    <mergeCell ref="A3:D3"/>
    <mergeCell ref="A4:D4"/>
    <mergeCell ref="A5:D5"/>
    <mergeCell ref="A6:D6"/>
    <mergeCell ref="A8:D8"/>
  </mergeCells>
  <phoneticPr fontId="2"/>
  <dataValidations count="4">
    <dataValidation type="list" allowBlank="1" showInputMessage="1" showErrorMessage="1" sqref="E10:Y10">
      <formula1>$A$30:$A$31</formula1>
    </dataValidation>
    <dataValidation type="list" allowBlank="1" showInputMessage="1" showErrorMessage="1" sqref="B17:Y17">
      <formula1>$A$32:$A$34</formula1>
    </dataValidation>
    <dataValidation type="list" allowBlank="1" showInputMessage="1" showErrorMessage="1" sqref="B25:Y25">
      <formula1>$A$35:$A$42</formula1>
    </dataValidation>
    <dataValidation type="list" allowBlank="1" showInputMessage="1" showErrorMessage="1" sqref="B27:Y27">
      <formula1>$A$43:$A$47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workbookViewId="0">
      <selection activeCell="D5" sqref="D5"/>
    </sheetView>
  </sheetViews>
  <sheetFormatPr defaultRowHeight="18" x14ac:dyDescent="0.45"/>
  <cols>
    <col min="1" max="1" width="4.3984375" style="10" bestFit="1" customWidth="1"/>
    <col min="2" max="2" width="21.296875" style="10" customWidth="1"/>
    <col min="3" max="3" width="11.69921875" style="10" bestFit="1" customWidth="1"/>
    <col min="4" max="4" width="13.69921875" style="10" bestFit="1" customWidth="1"/>
    <col min="5" max="16384" width="8.796875" style="10"/>
  </cols>
  <sheetData>
    <row r="1" spans="1:4" x14ac:dyDescent="0.45">
      <c r="A1" s="11" t="s">
        <v>49</v>
      </c>
    </row>
    <row r="2" spans="1:4" ht="18.600000000000001" thickBot="1" x14ac:dyDescent="0.5">
      <c r="A2" s="14" t="s">
        <v>50</v>
      </c>
      <c r="B2" s="14" t="s">
        <v>51</v>
      </c>
      <c r="C2" s="14" t="s">
        <v>58</v>
      </c>
      <c r="D2" s="14" t="s">
        <v>134</v>
      </c>
    </row>
    <row r="3" spans="1:4" ht="18.600000000000001" thickTop="1" x14ac:dyDescent="0.45">
      <c r="A3" s="13" t="s">
        <v>55</v>
      </c>
      <c r="B3" s="13" t="s">
        <v>52</v>
      </c>
      <c r="C3" s="13">
        <v>45</v>
      </c>
      <c r="D3" s="13" t="s">
        <v>132</v>
      </c>
    </row>
    <row r="4" spans="1:4" x14ac:dyDescent="0.45">
      <c r="A4" s="12" t="s">
        <v>56</v>
      </c>
      <c r="B4" s="12" t="s">
        <v>57</v>
      </c>
      <c r="C4" s="12" t="s">
        <v>53</v>
      </c>
      <c r="D4" s="13" t="s">
        <v>133</v>
      </c>
    </row>
    <row r="5" spans="1:4" x14ac:dyDescent="0.45">
      <c r="A5" s="12">
        <v>1</v>
      </c>
      <c r="B5" s="41"/>
      <c r="C5" s="41"/>
      <c r="D5" s="42"/>
    </row>
    <row r="6" spans="1:4" x14ac:dyDescent="0.45">
      <c r="A6" s="12">
        <v>2</v>
      </c>
      <c r="B6" s="41"/>
      <c r="C6" s="41"/>
      <c r="D6" s="42"/>
    </row>
    <row r="7" spans="1:4" x14ac:dyDescent="0.45">
      <c r="A7" s="12">
        <v>3</v>
      </c>
      <c r="B7" s="41"/>
      <c r="C7" s="41"/>
      <c r="D7" s="42"/>
    </row>
    <row r="8" spans="1:4" x14ac:dyDescent="0.45">
      <c r="A8" s="12">
        <v>4</v>
      </c>
      <c r="B8" s="41"/>
      <c r="C8" s="68"/>
      <c r="D8" s="42"/>
    </row>
    <row r="9" spans="1:4" x14ac:dyDescent="0.45">
      <c r="A9" s="12">
        <v>5</v>
      </c>
      <c r="B9" s="41"/>
      <c r="C9" s="68"/>
      <c r="D9" s="42"/>
    </row>
    <row r="10" spans="1:4" x14ac:dyDescent="0.45">
      <c r="A10" s="12">
        <v>6</v>
      </c>
      <c r="B10" s="41"/>
      <c r="C10" s="68"/>
      <c r="D10" s="42"/>
    </row>
    <row r="11" spans="1:4" x14ac:dyDescent="0.45">
      <c r="A11" s="12">
        <v>7</v>
      </c>
      <c r="B11" s="41"/>
      <c r="C11" s="68"/>
      <c r="D11" s="42"/>
    </row>
    <row r="12" spans="1:4" x14ac:dyDescent="0.45">
      <c r="A12" s="12">
        <v>8</v>
      </c>
      <c r="B12" s="41"/>
      <c r="C12" s="68"/>
      <c r="D12" s="42"/>
    </row>
    <row r="13" spans="1:4" x14ac:dyDescent="0.45">
      <c r="A13" s="12">
        <v>9</v>
      </c>
      <c r="B13" s="41"/>
      <c r="C13" s="68"/>
      <c r="D13" s="42"/>
    </row>
    <row r="14" spans="1:4" x14ac:dyDescent="0.45">
      <c r="A14" s="12">
        <v>10</v>
      </c>
      <c r="B14" s="41"/>
      <c r="C14" s="68"/>
      <c r="D14" s="42"/>
    </row>
    <row r="15" spans="1:4" x14ac:dyDescent="0.45">
      <c r="A15" s="12">
        <v>11</v>
      </c>
      <c r="B15" s="41"/>
      <c r="C15" s="68"/>
      <c r="D15" s="42"/>
    </row>
    <row r="16" spans="1:4" x14ac:dyDescent="0.45">
      <c r="A16" s="12">
        <v>12</v>
      </c>
      <c r="B16" s="41"/>
      <c r="C16" s="68"/>
      <c r="D16" s="42"/>
    </row>
    <row r="17" spans="1:4" x14ac:dyDescent="0.45">
      <c r="A17" s="12">
        <v>13</v>
      </c>
      <c r="B17" s="41"/>
      <c r="C17" s="68"/>
      <c r="D17" s="42"/>
    </row>
    <row r="18" spans="1:4" x14ac:dyDescent="0.45">
      <c r="A18" s="12">
        <v>14</v>
      </c>
      <c r="B18" s="41"/>
      <c r="C18" s="68"/>
      <c r="D18" s="42"/>
    </row>
    <row r="19" spans="1:4" x14ac:dyDescent="0.45">
      <c r="A19" s="12">
        <v>15</v>
      </c>
      <c r="B19" s="41"/>
      <c r="C19" s="68"/>
      <c r="D19" s="42"/>
    </row>
    <row r="20" spans="1:4" x14ac:dyDescent="0.45">
      <c r="A20" s="12">
        <v>16</v>
      </c>
      <c r="B20" s="41"/>
      <c r="C20" s="68"/>
      <c r="D20" s="42"/>
    </row>
    <row r="21" spans="1:4" x14ac:dyDescent="0.45">
      <c r="A21" s="12">
        <v>17</v>
      </c>
      <c r="B21" s="41"/>
      <c r="C21" s="68"/>
      <c r="D21" s="42"/>
    </row>
    <row r="22" spans="1:4" x14ac:dyDescent="0.45">
      <c r="A22" s="12">
        <v>18</v>
      </c>
      <c r="B22" s="41"/>
      <c r="C22" s="68"/>
      <c r="D22" s="42"/>
    </row>
    <row r="23" spans="1:4" x14ac:dyDescent="0.45">
      <c r="A23" s="12">
        <v>19</v>
      </c>
      <c r="B23" s="41"/>
      <c r="C23" s="68"/>
      <c r="D23" s="42"/>
    </row>
    <row r="24" spans="1:4" x14ac:dyDescent="0.45">
      <c r="A24" s="12">
        <v>20</v>
      </c>
      <c r="B24" s="41"/>
      <c r="C24" s="68"/>
      <c r="D24" s="42"/>
    </row>
    <row r="25" spans="1:4" x14ac:dyDescent="0.45">
      <c r="A25" s="12">
        <v>21</v>
      </c>
      <c r="B25" s="41"/>
      <c r="C25" s="68"/>
      <c r="D25" s="42"/>
    </row>
    <row r="26" spans="1:4" x14ac:dyDescent="0.45">
      <c r="A26" s="12">
        <v>22</v>
      </c>
      <c r="B26" s="41"/>
      <c r="C26" s="68"/>
      <c r="D26" s="42"/>
    </row>
    <row r="27" spans="1:4" x14ac:dyDescent="0.45">
      <c r="A27" s="12">
        <v>23</v>
      </c>
      <c r="B27" s="41"/>
      <c r="C27" s="68"/>
      <c r="D27" s="42"/>
    </row>
    <row r="28" spans="1:4" x14ac:dyDescent="0.45">
      <c r="A28" s="12">
        <v>24</v>
      </c>
      <c r="B28" s="41"/>
      <c r="C28" s="68"/>
      <c r="D28" s="42"/>
    </row>
    <row r="29" spans="1:4" x14ac:dyDescent="0.45">
      <c r="A29" s="12">
        <v>25</v>
      </c>
      <c r="B29" s="41"/>
      <c r="C29" s="68"/>
      <c r="D29" s="42"/>
    </row>
    <row r="30" spans="1:4" x14ac:dyDescent="0.45">
      <c r="A30" s="12">
        <v>26</v>
      </c>
      <c r="B30" s="41"/>
      <c r="C30" s="68"/>
      <c r="D30" s="42"/>
    </row>
    <row r="31" spans="1:4" x14ac:dyDescent="0.45">
      <c r="A31" s="12">
        <v>27</v>
      </c>
      <c r="B31" s="41"/>
      <c r="C31" s="68"/>
      <c r="D31" s="42"/>
    </row>
    <row r="32" spans="1:4" x14ac:dyDescent="0.45">
      <c r="A32" s="12">
        <v>28</v>
      </c>
      <c r="B32" s="41"/>
      <c r="C32" s="68"/>
      <c r="D32" s="42"/>
    </row>
    <row r="33" spans="1:4" x14ac:dyDescent="0.45">
      <c r="A33" s="12">
        <v>29</v>
      </c>
      <c r="B33" s="41"/>
      <c r="C33" s="68"/>
      <c r="D33" s="42"/>
    </row>
    <row r="34" spans="1:4" x14ac:dyDescent="0.45">
      <c r="A34" s="12">
        <v>30</v>
      </c>
      <c r="B34" s="41"/>
      <c r="C34" s="68"/>
      <c r="D34" s="42"/>
    </row>
    <row r="35" spans="1:4" x14ac:dyDescent="0.45">
      <c r="A35" s="12">
        <v>31</v>
      </c>
      <c r="B35" s="41"/>
      <c r="C35" s="41"/>
      <c r="D35" s="42"/>
    </row>
    <row r="36" spans="1:4" x14ac:dyDescent="0.45">
      <c r="A36" s="12">
        <v>32</v>
      </c>
      <c r="B36" s="41"/>
      <c r="C36" s="41"/>
      <c r="D36" s="42"/>
    </row>
    <row r="37" spans="1:4" x14ac:dyDescent="0.45">
      <c r="A37" s="12">
        <v>33</v>
      </c>
      <c r="B37" s="41"/>
      <c r="C37" s="41"/>
      <c r="D37" s="42"/>
    </row>
    <row r="38" spans="1:4" x14ac:dyDescent="0.45">
      <c r="A38" s="12">
        <v>34</v>
      </c>
      <c r="B38" s="41"/>
      <c r="C38" s="41"/>
      <c r="D38" s="42"/>
    </row>
    <row r="39" spans="1:4" x14ac:dyDescent="0.45">
      <c r="A39" s="12">
        <v>35</v>
      </c>
      <c r="B39" s="41"/>
      <c r="C39" s="41"/>
      <c r="D39" s="42"/>
    </row>
    <row r="40" spans="1:4" x14ac:dyDescent="0.45">
      <c r="A40" s="12">
        <v>36</v>
      </c>
      <c r="B40" s="41"/>
      <c r="C40" s="41"/>
      <c r="D40" s="42"/>
    </row>
    <row r="41" spans="1:4" x14ac:dyDescent="0.45">
      <c r="A41" s="12">
        <v>37</v>
      </c>
      <c r="B41" s="41"/>
      <c r="C41" s="41"/>
      <c r="D41" s="42"/>
    </row>
    <row r="42" spans="1:4" x14ac:dyDescent="0.45">
      <c r="A42" s="12">
        <v>38</v>
      </c>
      <c r="B42" s="41"/>
      <c r="C42" s="41"/>
      <c r="D42" s="42"/>
    </row>
    <row r="43" spans="1:4" x14ac:dyDescent="0.45">
      <c r="A43" s="12">
        <v>39</v>
      </c>
      <c r="B43" s="41"/>
      <c r="C43" s="41"/>
      <c r="D43" s="42"/>
    </row>
    <row r="44" spans="1:4" x14ac:dyDescent="0.45">
      <c r="A44" s="12">
        <v>40</v>
      </c>
      <c r="B44" s="41"/>
      <c r="C44" s="41"/>
      <c r="D44" s="42"/>
    </row>
    <row r="45" spans="1:4" x14ac:dyDescent="0.45">
      <c r="A45" s="12">
        <v>41</v>
      </c>
      <c r="B45" s="41"/>
      <c r="C45" s="41"/>
      <c r="D45" s="42"/>
    </row>
    <row r="46" spans="1:4" x14ac:dyDescent="0.45">
      <c r="A46" s="12">
        <v>42</v>
      </c>
      <c r="B46" s="41"/>
      <c r="C46" s="41"/>
      <c r="D46" s="42"/>
    </row>
    <row r="47" spans="1:4" x14ac:dyDescent="0.45">
      <c r="A47" s="12">
        <v>43</v>
      </c>
      <c r="B47" s="41"/>
      <c r="C47" s="41"/>
      <c r="D47" s="42"/>
    </row>
    <row r="48" spans="1:4" x14ac:dyDescent="0.45">
      <c r="A48" s="12">
        <v>44</v>
      </c>
      <c r="B48" s="41"/>
      <c r="C48" s="41"/>
      <c r="D48" s="42"/>
    </row>
    <row r="49" spans="1:4" x14ac:dyDescent="0.45">
      <c r="A49" s="12">
        <v>45</v>
      </c>
      <c r="B49" s="41"/>
      <c r="C49" s="41"/>
      <c r="D49" s="42"/>
    </row>
    <row r="50" spans="1:4" x14ac:dyDescent="0.45">
      <c r="A50" s="12">
        <v>46</v>
      </c>
      <c r="B50" s="41"/>
      <c r="C50" s="41"/>
      <c r="D50" s="42"/>
    </row>
    <row r="51" spans="1:4" x14ac:dyDescent="0.45">
      <c r="A51" s="12">
        <v>47</v>
      </c>
      <c r="B51" s="41"/>
      <c r="C51" s="41"/>
      <c r="D51" s="42"/>
    </row>
    <row r="52" spans="1:4" x14ac:dyDescent="0.45">
      <c r="A52" s="12">
        <v>48</v>
      </c>
      <c r="B52" s="41"/>
      <c r="C52" s="41"/>
      <c r="D52" s="42"/>
    </row>
    <row r="53" spans="1:4" x14ac:dyDescent="0.45">
      <c r="A53" s="12">
        <v>49</v>
      </c>
      <c r="B53" s="41"/>
      <c r="C53" s="41"/>
      <c r="D53" s="42"/>
    </row>
    <row r="54" spans="1:4" x14ac:dyDescent="0.45">
      <c r="A54" s="12">
        <v>50</v>
      </c>
      <c r="B54" s="41"/>
      <c r="C54" s="41"/>
      <c r="D54" s="42"/>
    </row>
    <row r="55" spans="1:4" x14ac:dyDescent="0.45">
      <c r="A55" s="12">
        <v>51</v>
      </c>
      <c r="B55" s="41"/>
      <c r="C55" s="41"/>
      <c r="D55" s="42"/>
    </row>
    <row r="56" spans="1:4" x14ac:dyDescent="0.45">
      <c r="A56" s="12">
        <v>52</v>
      </c>
      <c r="B56" s="41"/>
      <c r="C56" s="41"/>
      <c r="D56" s="42"/>
    </row>
    <row r="57" spans="1:4" x14ac:dyDescent="0.45">
      <c r="A57" s="12">
        <v>53</v>
      </c>
      <c r="B57" s="41"/>
      <c r="C57" s="41"/>
      <c r="D57" s="42"/>
    </row>
    <row r="58" spans="1:4" x14ac:dyDescent="0.45">
      <c r="A58" s="12">
        <v>54</v>
      </c>
      <c r="B58" s="41"/>
      <c r="C58" s="41"/>
      <c r="D58" s="42"/>
    </row>
    <row r="59" spans="1:4" x14ac:dyDescent="0.45">
      <c r="A59" s="12">
        <v>55</v>
      </c>
      <c r="B59" s="41"/>
      <c r="C59" s="41"/>
      <c r="D59" s="42"/>
    </row>
    <row r="60" spans="1:4" x14ac:dyDescent="0.45">
      <c r="A60" s="12">
        <v>56</v>
      </c>
      <c r="B60" s="41"/>
      <c r="C60" s="41"/>
      <c r="D60" s="42"/>
    </row>
    <row r="61" spans="1:4" x14ac:dyDescent="0.45">
      <c r="A61" s="12">
        <v>57</v>
      </c>
      <c r="B61" s="41"/>
      <c r="C61" s="41"/>
      <c r="D61" s="42"/>
    </row>
    <row r="62" spans="1:4" x14ac:dyDescent="0.45">
      <c r="A62" s="12">
        <v>58</v>
      </c>
      <c r="B62" s="41"/>
      <c r="C62" s="41"/>
      <c r="D62" s="42"/>
    </row>
    <row r="63" spans="1:4" x14ac:dyDescent="0.45">
      <c r="A63" s="12">
        <v>59</v>
      </c>
      <c r="B63" s="41"/>
      <c r="C63" s="41"/>
      <c r="D63" s="42"/>
    </row>
    <row r="64" spans="1:4" x14ac:dyDescent="0.45">
      <c r="A64" s="12">
        <v>60</v>
      </c>
      <c r="B64" s="41"/>
      <c r="C64" s="41"/>
      <c r="D64" s="42"/>
    </row>
    <row r="65" spans="1:4" x14ac:dyDescent="0.45">
      <c r="A65" s="12">
        <v>61</v>
      </c>
      <c r="B65" s="41"/>
      <c r="C65" s="41"/>
      <c r="D65" s="42"/>
    </row>
    <row r="66" spans="1:4" x14ac:dyDescent="0.45">
      <c r="A66" s="12">
        <v>62</v>
      </c>
      <c r="B66" s="41"/>
      <c r="C66" s="41"/>
      <c r="D66" s="42"/>
    </row>
    <row r="67" spans="1:4" x14ac:dyDescent="0.45">
      <c r="A67" s="12">
        <v>63</v>
      </c>
      <c r="B67" s="41"/>
      <c r="C67" s="41"/>
      <c r="D67" s="42"/>
    </row>
    <row r="68" spans="1:4" x14ac:dyDescent="0.45">
      <c r="A68" s="12">
        <v>64</v>
      </c>
      <c r="B68" s="41"/>
      <c r="C68" s="41"/>
      <c r="D68" s="42"/>
    </row>
    <row r="69" spans="1:4" x14ac:dyDescent="0.45">
      <c r="A69" s="12">
        <v>65</v>
      </c>
      <c r="B69" s="41"/>
      <c r="C69" s="41"/>
      <c r="D69" s="42"/>
    </row>
    <row r="70" spans="1:4" x14ac:dyDescent="0.45">
      <c r="A70" s="12">
        <v>66</v>
      </c>
      <c r="B70" s="41"/>
      <c r="C70" s="41"/>
      <c r="D70" s="42"/>
    </row>
    <row r="71" spans="1:4" x14ac:dyDescent="0.45">
      <c r="A71" s="12">
        <v>67</v>
      </c>
      <c r="B71" s="41"/>
      <c r="C71" s="41"/>
      <c r="D71" s="42"/>
    </row>
    <row r="72" spans="1:4" x14ac:dyDescent="0.45">
      <c r="A72" s="12">
        <v>68</v>
      </c>
      <c r="B72" s="41"/>
      <c r="C72" s="41"/>
      <c r="D72" s="42"/>
    </row>
    <row r="73" spans="1:4" x14ac:dyDescent="0.45">
      <c r="A73" s="12">
        <v>69</v>
      </c>
      <c r="B73" s="41"/>
      <c r="C73" s="41"/>
      <c r="D73" s="42"/>
    </row>
    <row r="74" spans="1:4" x14ac:dyDescent="0.45">
      <c r="A74" s="12">
        <v>70</v>
      </c>
      <c r="B74" s="41"/>
      <c r="C74" s="41"/>
      <c r="D74" s="42"/>
    </row>
    <row r="75" spans="1:4" x14ac:dyDescent="0.45">
      <c r="A75" s="12">
        <v>71</v>
      </c>
      <c r="B75" s="41"/>
      <c r="C75" s="41"/>
      <c r="D75" s="42"/>
    </row>
    <row r="76" spans="1:4" x14ac:dyDescent="0.45">
      <c r="A76" s="12">
        <v>72</v>
      </c>
      <c r="B76" s="41"/>
      <c r="C76" s="41"/>
      <c r="D76" s="42"/>
    </row>
    <row r="77" spans="1:4" x14ac:dyDescent="0.45">
      <c r="A77" s="12">
        <v>73</v>
      </c>
      <c r="B77" s="41"/>
      <c r="C77" s="41"/>
      <c r="D77" s="42"/>
    </row>
    <row r="78" spans="1:4" x14ac:dyDescent="0.45">
      <c r="A78" s="12">
        <v>74</v>
      </c>
      <c r="B78" s="41"/>
      <c r="C78" s="41"/>
      <c r="D78" s="42"/>
    </row>
    <row r="79" spans="1:4" x14ac:dyDescent="0.45">
      <c r="A79" s="12">
        <v>75</v>
      </c>
      <c r="B79" s="41"/>
      <c r="C79" s="41"/>
      <c r="D79" s="42"/>
    </row>
    <row r="80" spans="1:4" x14ac:dyDescent="0.45">
      <c r="A80" s="12">
        <v>76</v>
      </c>
      <c r="B80" s="41"/>
      <c r="C80" s="41"/>
      <c r="D80" s="42"/>
    </row>
    <row r="81" spans="1:4" x14ac:dyDescent="0.45">
      <c r="A81" s="12">
        <v>77</v>
      </c>
      <c r="B81" s="41"/>
      <c r="C81" s="41"/>
      <c r="D81" s="42"/>
    </row>
    <row r="82" spans="1:4" x14ac:dyDescent="0.45">
      <c r="A82" s="12">
        <v>78</v>
      </c>
      <c r="B82" s="41"/>
      <c r="C82" s="41"/>
      <c r="D82" s="42"/>
    </row>
    <row r="83" spans="1:4" x14ac:dyDescent="0.45">
      <c r="A83" s="12">
        <v>79</v>
      </c>
      <c r="B83" s="41"/>
      <c r="C83" s="41"/>
      <c r="D83" s="42"/>
    </row>
    <row r="84" spans="1:4" x14ac:dyDescent="0.45">
      <c r="A84" s="12">
        <v>80</v>
      </c>
      <c r="B84" s="41"/>
      <c r="C84" s="41"/>
      <c r="D84" s="42"/>
    </row>
    <row r="85" spans="1:4" x14ac:dyDescent="0.45">
      <c r="A85" s="12">
        <v>81</v>
      </c>
      <c r="B85" s="41"/>
      <c r="C85" s="41"/>
      <c r="D85" s="42"/>
    </row>
    <row r="86" spans="1:4" x14ac:dyDescent="0.45">
      <c r="A86" s="12">
        <v>82</v>
      </c>
      <c r="B86" s="41"/>
      <c r="C86" s="41"/>
      <c r="D86" s="42"/>
    </row>
    <row r="87" spans="1:4" x14ac:dyDescent="0.45">
      <c r="A87" s="12">
        <v>83</v>
      </c>
      <c r="B87" s="41"/>
      <c r="C87" s="41"/>
      <c r="D87" s="42"/>
    </row>
    <row r="88" spans="1:4" x14ac:dyDescent="0.45">
      <c r="A88" s="12">
        <v>84</v>
      </c>
      <c r="B88" s="41"/>
      <c r="C88" s="41"/>
      <c r="D88" s="42"/>
    </row>
    <row r="89" spans="1:4" x14ac:dyDescent="0.45">
      <c r="A89" s="12">
        <v>85</v>
      </c>
      <c r="B89" s="41"/>
      <c r="C89" s="41"/>
      <c r="D89" s="42"/>
    </row>
    <row r="90" spans="1:4" x14ac:dyDescent="0.45">
      <c r="A90" s="12">
        <v>86</v>
      </c>
      <c r="B90" s="41"/>
      <c r="C90" s="41"/>
      <c r="D90" s="42"/>
    </row>
    <row r="91" spans="1:4" x14ac:dyDescent="0.45">
      <c r="A91" s="12">
        <v>87</v>
      </c>
      <c r="B91" s="41"/>
      <c r="C91" s="41"/>
      <c r="D91" s="42"/>
    </row>
    <row r="92" spans="1:4" x14ac:dyDescent="0.45">
      <c r="A92" s="12">
        <v>88</v>
      </c>
      <c r="B92" s="41"/>
      <c r="C92" s="41"/>
      <c r="D92" s="42"/>
    </row>
    <row r="93" spans="1:4" x14ac:dyDescent="0.45">
      <c r="A93" s="12">
        <v>89</v>
      </c>
      <c r="B93" s="41"/>
      <c r="C93" s="41"/>
      <c r="D93" s="42"/>
    </row>
    <row r="94" spans="1:4" x14ac:dyDescent="0.45">
      <c r="A94" s="12">
        <v>90</v>
      </c>
      <c r="B94" s="41"/>
      <c r="C94" s="41"/>
      <c r="D94" s="42"/>
    </row>
    <row r="95" spans="1:4" x14ac:dyDescent="0.45">
      <c r="A95" s="12">
        <v>91</v>
      </c>
      <c r="B95" s="41"/>
      <c r="C95" s="41"/>
      <c r="D95" s="42"/>
    </row>
    <row r="96" spans="1:4" x14ac:dyDescent="0.45">
      <c r="A96" s="12">
        <v>92</v>
      </c>
      <c r="B96" s="41"/>
      <c r="C96" s="41"/>
      <c r="D96" s="42"/>
    </row>
    <row r="97" spans="1:4" x14ac:dyDescent="0.45">
      <c r="A97" s="12">
        <v>93</v>
      </c>
      <c r="B97" s="41"/>
      <c r="C97" s="41"/>
      <c r="D97" s="42"/>
    </row>
    <row r="98" spans="1:4" x14ac:dyDescent="0.45">
      <c r="A98" s="12">
        <v>94</v>
      </c>
      <c r="B98" s="41"/>
      <c r="C98" s="41"/>
      <c r="D98" s="42"/>
    </row>
    <row r="99" spans="1:4" x14ac:dyDescent="0.45">
      <c r="A99" s="12">
        <v>95</v>
      </c>
      <c r="B99" s="41"/>
      <c r="C99" s="41"/>
      <c r="D99" s="42"/>
    </row>
    <row r="100" spans="1:4" x14ac:dyDescent="0.45">
      <c r="A100" s="12">
        <v>96</v>
      </c>
      <c r="B100" s="41"/>
      <c r="C100" s="41"/>
      <c r="D100" s="42"/>
    </row>
    <row r="101" spans="1:4" x14ac:dyDescent="0.45">
      <c r="A101" s="12">
        <v>97</v>
      </c>
      <c r="B101" s="41"/>
      <c r="C101" s="41"/>
      <c r="D101" s="42"/>
    </row>
    <row r="102" spans="1:4" x14ac:dyDescent="0.45">
      <c r="A102" s="12">
        <v>98</v>
      </c>
      <c r="B102" s="41"/>
      <c r="C102" s="41"/>
      <c r="D102" s="42"/>
    </row>
    <row r="103" spans="1:4" x14ac:dyDescent="0.45">
      <c r="A103" s="12">
        <v>99</v>
      </c>
      <c r="B103" s="41"/>
      <c r="C103" s="41"/>
      <c r="D103" s="42"/>
    </row>
    <row r="104" spans="1:4" x14ac:dyDescent="0.45">
      <c r="A104" s="12">
        <v>100</v>
      </c>
      <c r="B104" s="41"/>
      <c r="C104" s="41"/>
      <c r="D104" s="42"/>
    </row>
    <row r="105" spans="1:4" x14ac:dyDescent="0.45">
      <c r="A105" s="12">
        <v>101</v>
      </c>
      <c r="B105" s="41"/>
      <c r="C105" s="41"/>
      <c r="D105" s="42"/>
    </row>
    <row r="106" spans="1:4" x14ac:dyDescent="0.45">
      <c r="A106" s="12">
        <v>102</v>
      </c>
      <c r="B106" s="41"/>
      <c r="C106" s="41"/>
      <c r="D106" s="42"/>
    </row>
    <row r="107" spans="1:4" x14ac:dyDescent="0.45">
      <c r="A107" s="12">
        <v>103</v>
      </c>
      <c r="B107" s="41"/>
      <c r="C107" s="41"/>
      <c r="D107" s="42"/>
    </row>
    <row r="108" spans="1:4" x14ac:dyDescent="0.45">
      <c r="A108" s="12">
        <v>104</v>
      </c>
      <c r="B108" s="41"/>
      <c r="C108" s="41"/>
      <c r="D108" s="42"/>
    </row>
    <row r="109" spans="1:4" x14ac:dyDescent="0.45">
      <c r="A109" s="12">
        <v>105</v>
      </c>
      <c r="B109" s="41"/>
      <c r="C109" s="41"/>
      <c r="D109" s="42"/>
    </row>
    <row r="110" spans="1:4" x14ac:dyDescent="0.45">
      <c r="A110" s="12">
        <v>106</v>
      </c>
      <c r="B110" s="41"/>
      <c r="C110" s="41"/>
      <c r="D110" s="42"/>
    </row>
    <row r="111" spans="1:4" x14ac:dyDescent="0.45">
      <c r="A111" s="12">
        <v>107</v>
      </c>
      <c r="B111" s="41"/>
      <c r="C111" s="41"/>
      <c r="D111" s="42"/>
    </row>
    <row r="112" spans="1:4" x14ac:dyDescent="0.45">
      <c r="A112" s="12">
        <v>108</v>
      </c>
      <c r="B112" s="41"/>
      <c r="C112" s="41"/>
      <c r="D112" s="42"/>
    </row>
    <row r="113" spans="1:4" x14ac:dyDescent="0.45">
      <c r="A113" s="12">
        <v>109</v>
      </c>
      <c r="B113" s="41"/>
      <c r="C113" s="41"/>
      <c r="D113" s="42"/>
    </row>
    <row r="114" spans="1:4" x14ac:dyDescent="0.45">
      <c r="A114" s="12">
        <v>110</v>
      </c>
      <c r="B114" s="41"/>
      <c r="C114" s="41"/>
      <c r="D114" s="42"/>
    </row>
    <row r="115" spans="1:4" x14ac:dyDescent="0.45">
      <c r="A115" s="12">
        <v>111</v>
      </c>
      <c r="B115" s="41"/>
      <c r="C115" s="41"/>
      <c r="D115" s="42"/>
    </row>
    <row r="116" spans="1:4" x14ac:dyDescent="0.45">
      <c r="A116" s="12">
        <v>112</v>
      </c>
      <c r="B116" s="41"/>
      <c r="C116" s="41"/>
      <c r="D116" s="42"/>
    </row>
    <row r="117" spans="1:4" x14ac:dyDescent="0.45">
      <c r="A117" s="12">
        <v>113</v>
      </c>
      <c r="B117" s="41"/>
      <c r="C117" s="41"/>
      <c r="D117" s="42"/>
    </row>
    <row r="118" spans="1:4" x14ac:dyDescent="0.45">
      <c r="A118" s="12">
        <v>114</v>
      </c>
      <c r="B118" s="41"/>
      <c r="C118" s="41"/>
      <c r="D118" s="42"/>
    </row>
    <row r="119" spans="1:4" x14ac:dyDescent="0.45">
      <c r="A119" s="12">
        <v>115</v>
      </c>
      <c r="B119" s="41"/>
      <c r="C119" s="41"/>
      <c r="D119" s="42"/>
    </row>
    <row r="120" spans="1:4" x14ac:dyDescent="0.45">
      <c r="A120" s="12">
        <v>116</v>
      </c>
      <c r="B120" s="41"/>
      <c r="C120" s="41"/>
      <c r="D120" s="42"/>
    </row>
    <row r="121" spans="1:4" x14ac:dyDescent="0.45">
      <c r="A121" s="12">
        <v>117</v>
      </c>
      <c r="B121" s="41"/>
      <c r="C121" s="41"/>
      <c r="D121" s="42"/>
    </row>
    <row r="122" spans="1:4" x14ac:dyDescent="0.45">
      <c r="A122" s="12">
        <v>118</v>
      </c>
      <c r="B122" s="41"/>
      <c r="C122" s="41"/>
      <c r="D122" s="42"/>
    </row>
    <row r="123" spans="1:4" x14ac:dyDescent="0.45">
      <c r="A123" s="12">
        <v>119</v>
      </c>
      <c r="B123" s="41"/>
      <c r="C123" s="41"/>
      <c r="D123" s="42"/>
    </row>
    <row r="124" spans="1:4" x14ac:dyDescent="0.45">
      <c r="A124" s="12">
        <v>120</v>
      </c>
      <c r="B124" s="41"/>
      <c r="C124" s="41"/>
      <c r="D124" s="42"/>
    </row>
    <row r="125" spans="1:4" x14ac:dyDescent="0.45">
      <c r="A125" s="12">
        <v>121</v>
      </c>
      <c r="B125" s="41"/>
      <c r="C125" s="41"/>
      <c r="D125" s="42"/>
    </row>
    <row r="126" spans="1:4" x14ac:dyDescent="0.45">
      <c r="A126" s="12">
        <v>122</v>
      </c>
      <c r="B126" s="41"/>
      <c r="C126" s="41"/>
      <c r="D126" s="42"/>
    </row>
    <row r="127" spans="1:4" x14ac:dyDescent="0.45">
      <c r="A127" s="12">
        <v>123</v>
      </c>
      <c r="B127" s="41"/>
      <c r="C127" s="41"/>
      <c r="D127" s="42"/>
    </row>
    <row r="128" spans="1:4" x14ac:dyDescent="0.45">
      <c r="A128" s="12">
        <v>124</v>
      </c>
      <c r="B128" s="41"/>
      <c r="C128" s="41"/>
      <c r="D128" s="42"/>
    </row>
    <row r="129" spans="1:4" x14ac:dyDescent="0.45">
      <c r="A129" s="12">
        <v>125</v>
      </c>
      <c r="B129" s="41"/>
      <c r="C129" s="41"/>
      <c r="D129" s="42"/>
    </row>
    <row r="130" spans="1:4" x14ac:dyDescent="0.45">
      <c r="A130" s="12">
        <v>126</v>
      </c>
      <c r="B130" s="41"/>
      <c r="C130" s="41"/>
      <c r="D130" s="42"/>
    </row>
    <row r="131" spans="1:4" x14ac:dyDescent="0.45">
      <c r="A131" s="12">
        <v>127</v>
      </c>
      <c r="B131" s="41"/>
      <c r="C131" s="41"/>
      <c r="D131" s="42"/>
    </row>
    <row r="132" spans="1:4" x14ac:dyDescent="0.45">
      <c r="A132" s="12">
        <v>128</v>
      </c>
      <c r="B132" s="41"/>
      <c r="C132" s="41"/>
      <c r="D132" s="42"/>
    </row>
    <row r="133" spans="1:4" x14ac:dyDescent="0.45">
      <c r="A133" s="12">
        <v>129</v>
      </c>
      <c r="B133" s="41"/>
      <c r="C133" s="41"/>
      <c r="D133" s="42"/>
    </row>
    <row r="134" spans="1:4" x14ac:dyDescent="0.45">
      <c r="A134" s="12">
        <v>130</v>
      </c>
      <c r="B134" s="41"/>
      <c r="C134" s="41"/>
      <c r="D134" s="42"/>
    </row>
    <row r="135" spans="1:4" x14ac:dyDescent="0.45">
      <c r="A135" s="12">
        <v>131</v>
      </c>
      <c r="B135" s="41"/>
      <c r="C135" s="41"/>
      <c r="D135" s="42"/>
    </row>
    <row r="136" spans="1:4" x14ac:dyDescent="0.45">
      <c r="A136" s="12">
        <v>132</v>
      </c>
      <c r="B136" s="41"/>
      <c r="C136" s="41"/>
      <c r="D136" s="42"/>
    </row>
    <row r="137" spans="1:4" x14ac:dyDescent="0.45">
      <c r="A137" s="12">
        <v>133</v>
      </c>
      <c r="B137" s="41"/>
      <c r="C137" s="41"/>
      <c r="D137" s="42"/>
    </row>
    <row r="138" spans="1:4" x14ac:dyDescent="0.45">
      <c r="A138" s="12">
        <v>134</v>
      </c>
      <c r="B138" s="41"/>
      <c r="C138" s="41"/>
      <c r="D138" s="42"/>
    </row>
    <row r="139" spans="1:4" x14ac:dyDescent="0.45">
      <c r="A139" s="12">
        <v>135</v>
      </c>
      <c r="B139" s="41"/>
      <c r="C139" s="41"/>
      <c r="D139" s="42"/>
    </row>
    <row r="140" spans="1:4" x14ac:dyDescent="0.45">
      <c r="A140" s="12">
        <v>136</v>
      </c>
      <c r="B140" s="41"/>
      <c r="C140" s="41"/>
      <c r="D140" s="42"/>
    </row>
    <row r="141" spans="1:4" x14ac:dyDescent="0.45">
      <c r="A141" s="12">
        <v>137</v>
      </c>
      <c r="B141" s="41"/>
      <c r="C141" s="41"/>
      <c r="D141" s="42"/>
    </row>
    <row r="142" spans="1:4" x14ac:dyDescent="0.45">
      <c r="A142" s="12">
        <v>138</v>
      </c>
      <c r="B142" s="41"/>
      <c r="C142" s="41"/>
      <c r="D142" s="42"/>
    </row>
    <row r="143" spans="1:4" x14ac:dyDescent="0.45">
      <c r="A143" s="12">
        <v>139</v>
      </c>
      <c r="B143" s="41"/>
      <c r="C143" s="41"/>
      <c r="D143" s="42"/>
    </row>
    <row r="144" spans="1:4" x14ac:dyDescent="0.45">
      <c r="A144" s="12">
        <v>140</v>
      </c>
      <c r="B144" s="41"/>
      <c r="C144" s="41"/>
      <c r="D144" s="42"/>
    </row>
    <row r="145" spans="1:4" x14ac:dyDescent="0.45">
      <c r="A145" s="12">
        <v>141</v>
      </c>
      <c r="B145" s="41"/>
      <c r="C145" s="41"/>
      <c r="D145" s="42"/>
    </row>
    <row r="146" spans="1:4" x14ac:dyDescent="0.45">
      <c r="A146" s="12">
        <v>142</v>
      </c>
      <c r="B146" s="41"/>
      <c r="C146" s="41"/>
      <c r="D146" s="42"/>
    </row>
    <row r="147" spans="1:4" x14ac:dyDescent="0.45">
      <c r="A147" s="12">
        <v>143</v>
      </c>
      <c r="B147" s="41"/>
      <c r="C147" s="41"/>
      <c r="D147" s="42"/>
    </row>
    <row r="148" spans="1:4" x14ac:dyDescent="0.45">
      <c r="A148" s="12">
        <v>144</v>
      </c>
      <c r="B148" s="41"/>
      <c r="C148" s="41"/>
      <c r="D148" s="42"/>
    </row>
    <row r="149" spans="1:4" x14ac:dyDescent="0.45">
      <c r="A149" s="12">
        <v>145</v>
      </c>
      <c r="B149" s="41"/>
      <c r="C149" s="41"/>
      <c r="D149" s="42"/>
    </row>
    <row r="150" spans="1:4" x14ac:dyDescent="0.45">
      <c r="A150" s="12">
        <v>146</v>
      </c>
      <c r="B150" s="41"/>
      <c r="C150" s="41"/>
      <c r="D150" s="42"/>
    </row>
    <row r="151" spans="1:4" x14ac:dyDescent="0.45">
      <c r="A151" s="12">
        <v>147</v>
      </c>
      <c r="B151" s="41"/>
      <c r="C151" s="41"/>
      <c r="D151" s="42"/>
    </row>
    <row r="152" spans="1:4" x14ac:dyDescent="0.45">
      <c r="A152" s="12">
        <v>148</v>
      </c>
      <c r="B152" s="41"/>
      <c r="C152" s="41"/>
      <c r="D152" s="42"/>
    </row>
    <row r="153" spans="1:4" x14ac:dyDescent="0.45">
      <c r="A153" s="12">
        <v>149</v>
      </c>
      <c r="B153" s="41"/>
      <c r="C153" s="41"/>
      <c r="D153" s="42"/>
    </row>
    <row r="154" spans="1:4" x14ac:dyDescent="0.45">
      <c r="A154" s="12">
        <v>150</v>
      </c>
      <c r="B154" s="41"/>
      <c r="C154" s="41"/>
      <c r="D154" s="42"/>
    </row>
  </sheetData>
  <sheetProtection sheet="1" objects="1" scenarios="1" selectLockedCells="1"/>
  <phoneticPr fontId="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入力シート①!$A$48:$A$49</xm:f>
          </x14:formula1>
          <xm:sqref>D3:D154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Q75"/>
  <sheetViews>
    <sheetView view="pageBreakPreview" zoomScale="95" zoomScaleNormal="97" workbookViewId="0">
      <selection activeCell="L1" sqref="L1:AN1"/>
    </sheetView>
  </sheetViews>
  <sheetFormatPr defaultColWidth="3.59765625" defaultRowHeight="16.2" customHeight="1" x14ac:dyDescent="0.45"/>
  <cols>
    <col min="1" max="1" width="6" style="34" bestFit="1" customWidth="1"/>
    <col min="2" max="9" width="2.59765625" style="34" customWidth="1"/>
    <col min="10" max="10" width="3.59765625" style="34"/>
    <col min="11" max="11" width="51.09765625" style="34" bestFit="1" customWidth="1"/>
    <col min="12" max="12" width="6" style="34" bestFit="1" customWidth="1"/>
    <col min="13" max="40" width="2.59765625" style="34" customWidth="1"/>
    <col min="41" max="41" width="6" style="34" bestFit="1" customWidth="1"/>
    <col min="42" max="69" width="2.59765625" style="34" customWidth="1"/>
    <col min="70" max="16384" width="3.59765625" style="34"/>
  </cols>
  <sheetData>
    <row r="1" spans="1:69" ht="19.2" x14ac:dyDescent="0.45">
      <c r="L1" s="112" t="s">
        <v>109</v>
      </c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 t="s">
        <v>109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</row>
    <row r="2" spans="1:69" ht="24" customHeight="1" x14ac:dyDescent="0.45">
      <c r="A2" s="113"/>
      <c r="B2" s="113"/>
      <c r="C2" s="35"/>
      <c r="L2" s="113" t="s">
        <v>110</v>
      </c>
      <c r="M2" s="113"/>
      <c r="N2" s="111" t="str">
        <f>IF(入力シート①!E2="","",入力シート①!E2)</f>
        <v/>
      </c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4" t="s">
        <v>111</v>
      </c>
      <c r="AN2" s="114"/>
      <c r="AO2" s="113" t="s">
        <v>110</v>
      </c>
      <c r="AP2" s="113"/>
      <c r="AQ2" s="111" t="str">
        <f>IF(入力シート①!AH2="","",入力シート①!AH2)</f>
        <v/>
      </c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4" t="s">
        <v>127</v>
      </c>
      <c r="BQ2" s="114"/>
    </row>
    <row r="3" spans="1:69" ht="16.2" customHeight="1" x14ac:dyDescent="0.45">
      <c r="A3" s="36"/>
      <c r="B3" s="37" t="s">
        <v>54</v>
      </c>
      <c r="C3" s="38" t="s">
        <v>2</v>
      </c>
      <c r="D3" s="38" t="s">
        <v>54</v>
      </c>
      <c r="E3" s="38" t="s">
        <v>1</v>
      </c>
      <c r="F3" s="37" t="s">
        <v>54</v>
      </c>
      <c r="G3" s="38" t="s">
        <v>2</v>
      </c>
      <c r="H3" s="38" t="s">
        <v>54</v>
      </c>
      <c r="I3" s="39" t="s">
        <v>1</v>
      </c>
      <c r="K3" s="40" t="s">
        <v>122</v>
      </c>
      <c r="L3" s="36"/>
      <c r="M3" s="37" t="str">
        <f>IF(入力シート①!J22="","",入力シート①!J22)</f>
        <v/>
      </c>
      <c r="N3" s="38" t="s">
        <v>2</v>
      </c>
      <c r="O3" s="38" t="str">
        <f>IF(入力シート①!N22="","",入力シート①!N22)</f>
        <v/>
      </c>
      <c r="P3" s="38" t="s">
        <v>1</v>
      </c>
      <c r="Q3" s="37" t="str">
        <f>IF(S3="","",入力シート①!$J$22)</f>
        <v/>
      </c>
      <c r="R3" s="38" t="s">
        <v>2</v>
      </c>
      <c r="S3" s="38" t="str">
        <f>IF(入力シート①!$D$21&gt;1,入力シート①!$N$22+1,"")</f>
        <v/>
      </c>
      <c r="T3" s="39" t="s">
        <v>1</v>
      </c>
      <c r="U3" s="37" t="str">
        <f>IF(W3="","",入力シート①!$J$22)</f>
        <v/>
      </c>
      <c r="V3" s="38" t="s">
        <v>2</v>
      </c>
      <c r="W3" s="38" t="str">
        <f>IF(入力シート①!$D$21&gt;2,入力シート①!$N$22+2,"")</f>
        <v/>
      </c>
      <c r="X3" s="39" t="s">
        <v>1</v>
      </c>
      <c r="Y3" s="37" t="str">
        <f>IF(AA3="","",入力シート①!$J$22)</f>
        <v/>
      </c>
      <c r="Z3" s="38" t="s">
        <v>2</v>
      </c>
      <c r="AA3" s="38" t="str">
        <f>IF(入力シート①!$D$21&gt;3,入力シート①!$N$22+3,"")</f>
        <v/>
      </c>
      <c r="AB3" s="39" t="s">
        <v>1</v>
      </c>
      <c r="AC3" s="37" t="str">
        <f>IF(AE3="","",入力シート①!$J$22)</f>
        <v/>
      </c>
      <c r="AD3" s="38" t="s">
        <v>2</v>
      </c>
      <c r="AE3" s="38" t="str">
        <f>IF(入力シート①!$D$21&gt;4,入力シート①!$N$22+4,"")</f>
        <v/>
      </c>
      <c r="AF3" s="39" t="s">
        <v>1</v>
      </c>
      <c r="AG3" s="37" t="str">
        <f>IF(AI3="","",入力シート①!$J$22)</f>
        <v/>
      </c>
      <c r="AH3" s="38" t="s">
        <v>2</v>
      </c>
      <c r="AI3" s="38" t="str">
        <f>IF(入力シート①!$D$21&gt;5,入力シート①!$N$22+5,"")</f>
        <v/>
      </c>
      <c r="AJ3" s="39" t="s">
        <v>1</v>
      </c>
      <c r="AK3" s="37" t="str">
        <f>IF(AM3="","",入力シート①!$J$22)</f>
        <v/>
      </c>
      <c r="AL3" s="38" t="s">
        <v>2</v>
      </c>
      <c r="AM3" s="38" t="str">
        <f>IF(入力シート①!$D$21&gt;6,入力シート①!$N$22+6,"")</f>
        <v/>
      </c>
      <c r="AN3" s="39" t="s">
        <v>1</v>
      </c>
      <c r="AO3" s="36"/>
      <c r="AP3" s="37" t="str">
        <f>IF(AR3="","",入力シート①!$J$22)</f>
        <v/>
      </c>
      <c r="AQ3" s="38" t="s">
        <v>2</v>
      </c>
      <c r="AR3" s="38" t="str">
        <f>IF(入力シート①!$D$21&gt;7,入力シート①!$N$22+7,"")</f>
        <v/>
      </c>
      <c r="AS3" s="38" t="s">
        <v>1</v>
      </c>
      <c r="AT3" s="37" t="str">
        <f>IF(AV3="","",入力シート①!$J$22)</f>
        <v/>
      </c>
      <c r="AU3" s="38" t="s">
        <v>2</v>
      </c>
      <c r="AV3" s="38" t="str">
        <f>IF(入力シート①!$D$21&gt;8,入力シート①!$N$22+8,"")</f>
        <v/>
      </c>
      <c r="AW3" s="39" t="s">
        <v>1</v>
      </c>
      <c r="AX3" s="37" t="str">
        <f>IF(AZ3="","",入力シート①!$J$22)</f>
        <v/>
      </c>
      <c r="AY3" s="38" t="s">
        <v>2</v>
      </c>
      <c r="AZ3" s="38" t="str">
        <f>IF(入力シート①!$D$21&gt;9,入力シート①!$N$22+9,"")</f>
        <v/>
      </c>
      <c r="BA3" s="39" t="s">
        <v>1</v>
      </c>
      <c r="BB3" s="37" t="str">
        <f>IF(BD3="","",入力シート①!$J$22)</f>
        <v/>
      </c>
      <c r="BC3" s="38" t="s">
        <v>2</v>
      </c>
      <c r="BD3" s="38" t="str">
        <f>IF(入力シート①!$D$21&gt;10,入力シート①!$N$22+10,"")</f>
        <v/>
      </c>
      <c r="BE3" s="39" t="s">
        <v>1</v>
      </c>
      <c r="BF3" s="37" t="str">
        <f>IF(BH3="","",入力シート①!$J$22)</f>
        <v/>
      </c>
      <c r="BG3" s="38" t="s">
        <v>2</v>
      </c>
      <c r="BH3" s="38" t="str">
        <f>IF(入力シート①!$D$21&gt;11,入力シート①!$N$22+11,"")</f>
        <v/>
      </c>
      <c r="BI3" s="39" t="s">
        <v>1</v>
      </c>
      <c r="BJ3" s="37" t="str">
        <f>IF(BL3="","",入力シート①!$J$22)</f>
        <v/>
      </c>
      <c r="BK3" s="38" t="s">
        <v>2</v>
      </c>
      <c r="BL3" s="38" t="str">
        <f>IF(入力シート①!$D$21&gt;12,入力シート①!$N$22+12,"")</f>
        <v/>
      </c>
      <c r="BM3" s="39" t="s">
        <v>1</v>
      </c>
      <c r="BN3" s="37" t="str">
        <f>IF(BP3="","",入力シート①!$J$22)</f>
        <v/>
      </c>
      <c r="BO3" s="38" t="s">
        <v>2</v>
      </c>
      <c r="BP3" s="38" t="str">
        <f>IF(入力シート①!$D$21&gt;13,入力シート①!$N$22+13,"")</f>
        <v/>
      </c>
      <c r="BQ3" s="39" t="s">
        <v>1</v>
      </c>
    </row>
    <row r="4" spans="1:69" ht="9" customHeight="1" x14ac:dyDescent="0.45">
      <c r="A4" s="98">
        <v>0.20833333333333334</v>
      </c>
      <c r="B4" s="145"/>
      <c r="C4" s="146"/>
      <c r="D4" s="146"/>
      <c r="E4" s="150"/>
      <c r="F4" s="145"/>
      <c r="G4" s="146"/>
      <c r="H4" s="146"/>
      <c r="I4" s="147"/>
      <c r="K4" s="110" t="s">
        <v>124</v>
      </c>
      <c r="L4" s="98">
        <v>0.20833333333333334</v>
      </c>
      <c r="M4" s="108"/>
      <c r="N4" s="107"/>
      <c r="O4" s="107"/>
      <c r="P4" s="109"/>
      <c r="Q4" s="107"/>
      <c r="R4" s="107"/>
      <c r="S4" s="107"/>
      <c r="T4" s="107"/>
      <c r="U4" s="108"/>
      <c r="V4" s="107"/>
      <c r="W4" s="107"/>
      <c r="X4" s="109"/>
      <c r="Y4" s="108"/>
      <c r="Z4" s="107"/>
      <c r="AA4" s="107"/>
      <c r="AB4" s="109"/>
      <c r="AC4" s="107"/>
      <c r="AD4" s="107"/>
      <c r="AE4" s="107"/>
      <c r="AF4" s="107"/>
      <c r="AG4" s="108"/>
      <c r="AH4" s="107"/>
      <c r="AI4" s="107"/>
      <c r="AJ4" s="109"/>
      <c r="AK4" s="107"/>
      <c r="AL4" s="107"/>
      <c r="AM4" s="107"/>
      <c r="AN4" s="109"/>
      <c r="AO4" s="98">
        <v>0.20833333333333334</v>
      </c>
      <c r="AP4" s="108"/>
      <c r="AQ4" s="107"/>
      <c r="AR4" s="107"/>
      <c r="AS4" s="115"/>
      <c r="AT4" s="108"/>
      <c r="AU4" s="107"/>
      <c r="AV4" s="107"/>
      <c r="AW4" s="109"/>
      <c r="AX4" s="106"/>
      <c r="AY4" s="107"/>
      <c r="AZ4" s="107"/>
      <c r="BA4" s="107"/>
      <c r="BB4" s="108"/>
      <c r="BC4" s="107"/>
      <c r="BD4" s="107"/>
      <c r="BE4" s="109"/>
      <c r="BF4" s="107"/>
      <c r="BG4" s="107"/>
      <c r="BH4" s="107"/>
      <c r="BI4" s="107"/>
      <c r="BJ4" s="108"/>
      <c r="BK4" s="107"/>
      <c r="BL4" s="107"/>
      <c r="BM4" s="109"/>
      <c r="BN4" s="107"/>
      <c r="BO4" s="107"/>
      <c r="BP4" s="107"/>
      <c r="BQ4" s="109"/>
    </row>
    <row r="5" spans="1:69" ht="9" customHeight="1" x14ac:dyDescent="0.45">
      <c r="A5" s="98"/>
      <c r="B5" s="140"/>
      <c r="C5" s="141"/>
      <c r="D5" s="141"/>
      <c r="E5" s="149"/>
      <c r="F5" s="140"/>
      <c r="G5" s="141"/>
      <c r="H5" s="141"/>
      <c r="I5" s="142"/>
      <c r="K5" s="110"/>
      <c r="L5" s="98"/>
      <c r="M5" s="101"/>
      <c r="N5" s="102"/>
      <c r="O5" s="102"/>
      <c r="P5" s="104"/>
      <c r="Q5" s="102"/>
      <c r="R5" s="102"/>
      <c r="S5" s="102"/>
      <c r="T5" s="102"/>
      <c r="U5" s="101"/>
      <c r="V5" s="102"/>
      <c r="W5" s="102"/>
      <c r="X5" s="104"/>
      <c r="Y5" s="101"/>
      <c r="Z5" s="102"/>
      <c r="AA5" s="102"/>
      <c r="AB5" s="104"/>
      <c r="AC5" s="102"/>
      <c r="AD5" s="102"/>
      <c r="AE5" s="102"/>
      <c r="AF5" s="102"/>
      <c r="AG5" s="101"/>
      <c r="AH5" s="102"/>
      <c r="AI5" s="102"/>
      <c r="AJ5" s="104"/>
      <c r="AK5" s="102"/>
      <c r="AL5" s="102"/>
      <c r="AM5" s="102"/>
      <c r="AN5" s="104"/>
      <c r="AO5" s="98"/>
      <c r="AP5" s="101"/>
      <c r="AQ5" s="102"/>
      <c r="AR5" s="102"/>
      <c r="AS5" s="103"/>
      <c r="AT5" s="101"/>
      <c r="AU5" s="102"/>
      <c r="AV5" s="102"/>
      <c r="AW5" s="104"/>
      <c r="AX5" s="105"/>
      <c r="AY5" s="102"/>
      <c r="AZ5" s="102"/>
      <c r="BA5" s="102"/>
      <c r="BB5" s="101"/>
      <c r="BC5" s="102"/>
      <c r="BD5" s="102"/>
      <c r="BE5" s="104"/>
      <c r="BF5" s="102"/>
      <c r="BG5" s="102"/>
      <c r="BH5" s="102"/>
      <c r="BI5" s="102"/>
      <c r="BJ5" s="101"/>
      <c r="BK5" s="102"/>
      <c r="BL5" s="102"/>
      <c r="BM5" s="104"/>
      <c r="BN5" s="102"/>
      <c r="BO5" s="102"/>
      <c r="BP5" s="102"/>
      <c r="BQ5" s="104"/>
    </row>
    <row r="6" spans="1:69" ht="9" customHeight="1" x14ac:dyDescent="0.45">
      <c r="A6" s="91"/>
      <c r="B6" s="131"/>
      <c r="C6" s="132"/>
      <c r="D6" s="132"/>
      <c r="E6" s="143"/>
      <c r="F6" s="131"/>
      <c r="G6" s="132"/>
      <c r="H6" s="132"/>
      <c r="I6" s="133"/>
      <c r="K6" s="110" t="s">
        <v>125</v>
      </c>
      <c r="L6" s="91"/>
      <c r="M6" s="83"/>
      <c r="N6" s="84"/>
      <c r="O6" s="84"/>
      <c r="P6" s="85"/>
      <c r="Q6" s="84"/>
      <c r="R6" s="84"/>
      <c r="S6" s="84"/>
      <c r="T6" s="84"/>
      <c r="U6" s="83"/>
      <c r="V6" s="84"/>
      <c r="W6" s="84"/>
      <c r="X6" s="85"/>
      <c r="Y6" s="83"/>
      <c r="Z6" s="84"/>
      <c r="AA6" s="84"/>
      <c r="AB6" s="85"/>
      <c r="AC6" s="84"/>
      <c r="AD6" s="84"/>
      <c r="AE6" s="84"/>
      <c r="AF6" s="84"/>
      <c r="AG6" s="83"/>
      <c r="AH6" s="84"/>
      <c r="AI6" s="84"/>
      <c r="AJ6" s="85"/>
      <c r="AK6" s="84"/>
      <c r="AL6" s="84"/>
      <c r="AM6" s="84"/>
      <c r="AN6" s="85"/>
      <c r="AO6" s="91"/>
      <c r="AP6" s="83"/>
      <c r="AQ6" s="84"/>
      <c r="AR6" s="84"/>
      <c r="AS6" s="93"/>
      <c r="AT6" s="83"/>
      <c r="AU6" s="84"/>
      <c r="AV6" s="84"/>
      <c r="AW6" s="85"/>
      <c r="AX6" s="94"/>
      <c r="AY6" s="84"/>
      <c r="AZ6" s="84"/>
      <c r="BA6" s="84"/>
      <c r="BB6" s="83"/>
      <c r="BC6" s="84"/>
      <c r="BD6" s="84"/>
      <c r="BE6" s="85"/>
      <c r="BF6" s="84"/>
      <c r="BG6" s="84"/>
      <c r="BH6" s="84"/>
      <c r="BI6" s="84"/>
      <c r="BJ6" s="83"/>
      <c r="BK6" s="84"/>
      <c r="BL6" s="84"/>
      <c r="BM6" s="85"/>
      <c r="BN6" s="84"/>
      <c r="BO6" s="84"/>
      <c r="BP6" s="84"/>
      <c r="BQ6" s="85"/>
    </row>
    <row r="7" spans="1:69" ht="9" customHeight="1" x14ac:dyDescent="0.45">
      <c r="A7" s="91"/>
      <c r="B7" s="131"/>
      <c r="C7" s="132"/>
      <c r="D7" s="132"/>
      <c r="E7" s="143"/>
      <c r="F7" s="131"/>
      <c r="G7" s="132"/>
      <c r="H7" s="132"/>
      <c r="I7" s="133"/>
      <c r="K7" s="110"/>
      <c r="L7" s="91"/>
      <c r="M7" s="83"/>
      <c r="N7" s="84"/>
      <c r="O7" s="84"/>
      <c r="P7" s="85"/>
      <c r="Q7" s="84"/>
      <c r="R7" s="84"/>
      <c r="S7" s="84"/>
      <c r="T7" s="84"/>
      <c r="U7" s="83"/>
      <c r="V7" s="84"/>
      <c r="W7" s="84"/>
      <c r="X7" s="85"/>
      <c r="Y7" s="83"/>
      <c r="Z7" s="84"/>
      <c r="AA7" s="84"/>
      <c r="AB7" s="85"/>
      <c r="AC7" s="84"/>
      <c r="AD7" s="84"/>
      <c r="AE7" s="84"/>
      <c r="AF7" s="84"/>
      <c r="AG7" s="83"/>
      <c r="AH7" s="84"/>
      <c r="AI7" s="84"/>
      <c r="AJ7" s="85"/>
      <c r="AK7" s="84"/>
      <c r="AL7" s="84"/>
      <c r="AM7" s="84"/>
      <c r="AN7" s="85"/>
      <c r="AO7" s="91"/>
      <c r="AP7" s="83"/>
      <c r="AQ7" s="84"/>
      <c r="AR7" s="84"/>
      <c r="AS7" s="93"/>
      <c r="AT7" s="83"/>
      <c r="AU7" s="84"/>
      <c r="AV7" s="84"/>
      <c r="AW7" s="85"/>
      <c r="AX7" s="94"/>
      <c r="AY7" s="84"/>
      <c r="AZ7" s="84"/>
      <c r="BA7" s="84"/>
      <c r="BB7" s="83"/>
      <c r="BC7" s="84"/>
      <c r="BD7" s="84"/>
      <c r="BE7" s="85"/>
      <c r="BF7" s="84"/>
      <c r="BG7" s="84"/>
      <c r="BH7" s="84"/>
      <c r="BI7" s="84"/>
      <c r="BJ7" s="83"/>
      <c r="BK7" s="84"/>
      <c r="BL7" s="84"/>
      <c r="BM7" s="85"/>
      <c r="BN7" s="84"/>
      <c r="BO7" s="84"/>
      <c r="BP7" s="84"/>
      <c r="BQ7" s="85"/>
    </row>
    <row r="8" spans="1:69" ht="9" customHeight="1" x14ac:dyDescent="0.45">
      <c r="A8" s="98">
        <v>0.25</v>
      </c>
      <c r="B8" s="134"/>
      <c r="C8" s="135"/>
      <c r="D8" s="135"/>
      <c r="E8" s="148"/>
      <c r="F8" s="134"/>
      <c r="G8" s="135"/>
      <c r="H8" s="135"/>
      <c r="I8" s="136"/>
      <c r="K8" s="110" t="s">
        <v>123</v>
      </c>
      <c r="L8" s="98">
        <v>0.25</v>
      </c>
      <c r="M8" s="95"/>
      <c r="N8" s="96"/>
      <c r="O8" s="96"/>
      <c r="P8" s="97"/>
      <c r="Q8" s="96"/>
      <c r="R8" s="96"/>
      <c r="S8" s="96"/>
      <c r="T8" s="96"/>
      <c r="U8" s="95"/>
      <c r="V8" s="96"/>
      <c r="W8" s="96"/>
      <c r="X8" s="97"/>
      <c r="Y8" s="95"/>
      <c r="Z8" s="96"/>
      <c r="AA8" s="96"/>
      <c r="AB8" s="97"/>
      <c r="AC8" s="96"/>
      <c r="AD8" s="96"/>
      <c r="AE8" s="96"/>
      <c r="AF8" s="96"/>
      <c r="AG8" s="95"/>
      <c r="AH8" s="96"/>
      <c r="AI8" s="96"/>
      <c r="AJ8" s="97"/>
      <c r="AK8" s="96"/>
      <c r="AL8" s="96"/>
      <c r="AM8" s="96"/>
      <c r="AN8" s="97"/>
      <c r="AO8" s="98">
        <v>0.25</v>
      </c>
      <c r="AP8" s="95"/>
      <c r="AQ8" s="96"/>
      <c r="AR8" s="96"/>
      <c r="AS8" s="99"/>
      <c r="AT8" s="95"/>
      <c r="AU8" s="96"/>
      <c r="AV8" s="96"/>
      <c r="AW8" s="97"/>
      <c r="AX8" s="100"/>
      <c r="AY8" s="96"/>
      <c r="AZ8" s="96"/>
      <c r="BA8" s="96"/>
      <c r="BB8" s="95"/>
      <c r="BC8" s="96"/>
      <c r="BD8" s="96"/>
      <c r="BE8" s="97"/>
      <c r="BF8" s="96"/>
      <c r="BG8" s="96"/>
      <c r="BH8" s="96"/>
      <c r="BI8" s="96"/>
      <c r="BJ8" s="95"/>
      <c r="BK8" s="96"/>
      <c r="BL8" s="96"/>
      <c r="BM8" s="97"/>
      <c r="BN8" s="96"/>
      <c r="BO8" s="96"/>
      <c r="BP8" s="96"/>
      <c r="BQ8" s="97"/>
    </row>
    <row r="9" spans="1:69" ht="9" customHeight="1" x14ac:dyDescent="0.45">
      <c r="A9" s="98"/>
      <c r="B9" s="140"/>
      <c r="C9" s="141"/>
      <c r="D9" s="141"/>
      <c r="E9" s="149"/>
      <c r="F9" s="116" t="s">
        <v>118</v>
      </c>
      <c r="G9" s="117"/>
      <c r="H9" s="117"/>
      <c r="I9" s="118"/>
      <c r="K9" s="110"/>
      <c r="L9" s="98"/>
      <c r="M9" s="101"/>
      <c r="N9" s="102"/>
      <c r="O9" s="102"/>
      <c r="P9" s="104"/>
      <c r="Q9" s="102"/>
      <c r="R9" s="102"/>
      <c r="S9" s="102"/>
      <c r="T9" s="102"/>
      <c r="U9" s="101"/>
      <c r="V9" s="102"/>
      <c r="W9" s="102"/>
      <c r="X9" s="104"/>
      <c r="Y9" s="101"/>
      <c r="Z9" s="102"/>
      <c r="AA9" s="102"/>
      <c r="AB9" s="104"/>
      <c r="AC9" s="102"/>
      <c r="AD9" s="102"/>
      <c r="AE9" s="102"/>
      <c r="AF9" s="102"/>
      <c r="AG9" s="101"/>
      <c r="AH9" s="102"/>
      <c r="AI9" s="102"/>
      <c r="AJ9" s="104"/>
      <c r="AK9" s="102"/>
      <c r="AL9" s="102"/>
      <c r="AM9" s="102"/>
      <c r="AN9" s="104"/>
      <c r="AO9" s="98"/>
      <c r="AP9" s="101"/>
      <c r="AQ9" s="102"/>
      <c r="AR9" s="102"/>
      <c r="AS9" s="103"/>
      <c r="AT9" s="101"/>
      <c r="AU9" s="102"/>
      <c r="AV9" s="102"/>
      <c r="AW9" s="104"/>
      <c r="AX9" s="105"/>
      <c r="AY9" s="102"/>
      <c r="AZ9" s="102"/>
      <c r="BA9" s="102"/>
      <c r="BB9" s="101"/>
      <c r="BC9" s="102"/>
      <c r="BD9" s="102"/>
      <c r="BE9" s="104"/>
      <c r="BF9" s="102"/>
      <c r="BG9" s="102"/>
      <c r="BH9" s="102"/>
      <c r="BI9" s="102"/>
      <c r="BJ9" s="101"/>
      <c r="BK9" s="102"/>
      <c r="BL9" s="102"/>
      <c r="BM9" s="104"/>
      <c r="BN9" s="102"/>
      <c r="BO9" s="102"/>
      <c r="BP9" s="102"/>
      <c r="BQ9" s="104"/>
    </row>
    <row r="10" spans="1:69" ht="9" customHeight="1" x14ac:dyDescent="0.45">
      <c r="A10" s="91"/>
      <c r="B10" s="131"/>
      <c r="C10" s="132"/>
      <c r="D10" s="132"/>
      <c r="E10" s="143"/>
      <c r="F10" s="119"/>
      <c r="G10" s="120"/>
      <c r="H10" s="120"/>
      <c r="I10" s="121"/>
      <c r="K10" s="110" t="s">
        <v>126</v>
      </c>
      <c r="L10" s="91"/>
      <c r="M10" s="83"/>
      <c r="N10" s="84"/>
      <c r="O10" s="84"/>
      <c r="P10" s="85"/>
      <c r="Q10" s="84"/>
      <c r="R10" s="84"/>
      <c r="S10" s="84"/>
      <c r="T10" s="84"/>
      <c r="U10" s="83"/>
      <c r="V10" s="84"/>
      <c r="W10" s="84"/>
      <c r="X10" s="85"/>
      <c r="Y10" s="83"/>
      <c r="Z10" s="84"/>
      <c r="AA10" s="84"/>
      <c r="AB10" s="85"/>
      <c r="AC10" s="84"/>
      <c r="AD10" s="84"/>
      <c r="AE10" s="84"/>
      <c r="AF10" s="84"/>
      <c r="AG10" s="83"/>
      <c r="AH10" s="84"/>
      <c r="AI10" s="84"/>
      <c r="AJ10" s="85"/>
      <c r="AK10" s="84"/>
      <c r="AL10" s="84"/>
      <c r="AM10" s="84"/>
      <c r="AN10" s="85"/>
      <c r="AO10" s="91"/>
      <c r="AP10" s="83"/>
      <c r="AQ10" s="84"/>
      <c r="AR10" s="84"/>
      <c r="AS10" s="93"/>
      <c r="AT10" s="83"/>
      <c r="AU10" s="84"/>
      <c r="AV10" s="84"/>
      <c r="AW10" s="85"/>
      <c r="AX10" s="94"/>
      <c r="AY10" s="84"/>
      <c r="AZ10" s="84"/>
      <c r="BA10" s="84"/>
      <c r="BB10" s="83"/>
      <c r="BC10" s="84"/>
      <c r="BD10" s="84"/>
      <c r="BE10" s="85"/>
      <c r="BF10" s="84"/>
      <c r="BG10" s="84"/>
      <c r="BH10" s="84"/>
      <c r="BI10" s="84"/>
      <c r="BJ10" s="83"/>
      <c r="BK10" s="84"/>
      <c r="BL10" s="84"/>
      <c r="BM10" s="85"/>
      <c r="BN10" s="84"/>
      <c r="BO10" s="84"/>
      <c r="BP10" s="84"/>
      <c r="BQ10" s="85"/>
    </row>
    <row r="11" spans="1:69" ht="9" customHeight="1" x14ac:dyDescent="0.45">
      <c r="A11" s="91"/>
      <c r="B11" s="131"/>
      <c r="C11" s="132"/>
      <c r="D11" s="132"/>
      <c r="E11" s="143"/>
      <c r="F11" s="131"/>
      <c r="G11" s="132"/>
      <c r="H11" s="132"/>
      <c r="I11" s="133"/>
      <c r="K11" s="110"/>
      <c r="L11" s="91"/>
      <c r="M11" s="83"/>
      <c r="N11" s="84"/>
      <c r="O11" s="84"/>
      <c r="P11" s="85"/>
      <c r="Q11" s="84"/>
      <c r="R11" s="84"/>
      <c r="S11" s="84"/>
      <c r="T11" s="84"/>
      <c r="U11" s="83"/>
      <c r="V11" s="84"/>
      <c r="W11" s="84"/>
      <c r="X11" s="85"/>
      <c r="Y11" s="83"/>
      <c r="Z11" s="84"/>
      <c r="AA11" s="84"/>
      <c r="AB11" s="85"/>
      <c r="AC11" s="84"/>
      <c r="AD11" s="84"/>
      <c r="AE11" s="84"/>
      <c r="AF11" s="84"/>
      <c r="AG11" s="83"/>
      <c r="AH11" s="84"/>
      <c r="AI11" s="84"/>
      <c r="AJ11" s="85"/>
      <c r="AK11" s="84"/>
      <c r="AL11" s="84"/>
      <c r="AM11" s="84"/>
      <c r="AN11" s="85"/>
      <c r="AO11" s="91"/>
      <c r="AP11" s="83"/>
      <c r="AQ11" s="84"/>
      <c r="AR11" s="84"/>
      <c r="AS11" s="93"/>
      <c r="AT11" s="83"/>
      <c r="AU11" s="84"/>
      <c r="AV11" s="84"/>
      <c r="AW11" s="85"/>
      <c r="AX11" s="94"/>
      <c r="AY11" s="84"/>
      <c r="AZ11" s="84"/>
      <c r="BA11" s="84"/>
      <c r="BB11" s="83"/>
      <c r="BC11" s="84"/>
      <c r="BD11" s="84"/>
      <c r="BE11" s="85"/>
      <c r="BF11" s="84"/>
      <c r="BG11" s="84"/>
      <c r="BH11" s="84"/>
      <c r="BI11" s="84"/>
      <c r="BJ11" s="83"/>
      <c r="BK11" s="84"/>
      <c r="BL11" s="84"/>
      <c r="BM11" s="85"/>
      <c r="BN11" s="84"/>
      <c r="BO11" s="84"/>
      <c r="BP11" s="84"/>
      <c r="BQ11" s="85"/>
    </row>
    <row r="12" spans="1:69" ht="9" customHeight="1" x14ac:dyDescent="0.45">
      <c r="A12" s="98">
        <v>0.29166666666666702</v>
      </c>
      <c r="B12" s="134"/>
      <c r="C12" s="135"/>
      <c r="D12" s="135"/>
      <c r="E12" s="148"/>
      <c r="F12" s="134"/>
      <c r="G12" s="135"/>
      <c r="H12" s="135"/>
      <c r="I12" s="136"/>
      <c r="K12" s="110" t="s">
        <v>128</v>
      </c>
      <c r="L12" s="98">
        <v>0.29166666666666702</v>
      </c>
      <c r="M12" s="95"/>
      <c r="N12" s="96"/>
      <c r="O12" s="96"/>
      <c r="P12" s="97"/>
      <c r="Q12" s="96"/>
      <c r="R12" s="96"/>
      <c r="S12" s="96"/>
      <c r="T12" s="96"/>
      <c r="U12" s="95"/>
      <c r="V12" s="96"/>
      <c r="W12" s="96"/>
      <c r="X12" s="97"/>
      <c r="Y12" s="95"/>
      <c r="Z12" s="96"/>
      <c r="AA12" s="96"/>
      <c r="AB12" s="97"/>
      <c r="AC12" s="96"/>
      <c r="AD12" s="96"/>
      <c r="AE12" s="96"/>
      <c r="AF12" s="96"/>
      <c r="AG12" s="95"/>
      <c r="AH12" s="96"/>
      <c r="AI12" s="96"/>
      <c r="AJ12" s="97"/>
      <c r="AK12" s="96"/>
      <c r="AL12" s="96"/>
      <c r="AM12" s="96"/>
      <c r="AN12" s="97"/>
      <c r="AO12" s="98">
        <v>0.29166666666666702</v>
      </c>
      <c r="AP12" s="95"/>
      <c r="AQ12" s="96"/>
      <c r="AR12" s="96"/>
      <c r="AS12" s="99"/>
      <c r="AT12" s="95"/>
      <c r="AU12" s="96"/>
      <c r="AV12" s="96"/>
      <c r="AW12" s="97"/>
      <c r="AX12" s="100"/>
      <c r="AY12" s="96"/>
      <c r="AZ12" s="96"/>
      <c r="BA12" s="96"/>
      <c r="BB12" s="95"/>
      <c r="BC12" s="96"/>
      <c r="BD12" s="96"/>
      <c r="BE12" s="97"/>
      <c r="BF12" s="96"/>
      <c r="BG12" s="96"/>
      <c r="BH12" s="96"/>
      <c r="BI12" s="96"/>
      <c r="BJ12" s="95"/>
      <c r="BK12" s="96"/>
      <c r="BL12" s="96"/>
      <c r="BM12" s="97"/>
      <c r="BN12" s="96"/>
      <c r="BO12" s="96"/>
      <c r="BP12" s="96"/>
      <c r="BQ12" s="97"/>
    </row>
    <row r="13" spans="1:69" ht="9" customHeight="1" x14ac:dyDescent="0.45">
      <c r="A13" s="98"/>
      <c r="B13" s="140"/>
      <c r="C13" s="141"/>
      <c r="D13" s="141"/>
      <c r="E13" s="149"/>
      <c r="F13" s="116" t="s">
        <v>119</v>
      </c>
      <c r="G13" s="117"/>
      <c r="H13" s="117"/>
      <c r="I13" s="118"/>
      <c r="K13" s="110"/>
      <c r="L13" s="98"/>
      <c r="M13" s="101"/>
      <c r="N13" s="102"/>
      <c r="O13" s="102"/>
      <c r="P13" s="104"/>
      <c r="Q13" s="102"/>
      <c r="R13" s="102"/>
      <c r="S13" s="102"/>
      <c r="T13" s="102"/>
      <c r="U13" s="101"/>
      <c r="V13" s="102"/>
      <c r="W13" s="102"/>
      <c r="X13" s="104"/>
      <c r="Y13" s="101"/>
      <c r="Z13" s="102"/>
      <c r="AA13" s="102"/>
      <c r="AB13" s="104"/>
      <c r="AC13" s="102"/>
      <c r="AD13" s="102"/>
      <c r="AE13" s="102"/>
      <c r="AF13" s="102"/>
      <c r="AG13" s="101"/>
      <c r="AH13" s="102"/>
      <c r="AI13" s="102"/>
      <c r="AJ13" s="104"/>
      <c r="AK13" s="102"/>
      <c r="AL13" s="102"/>
      <c r="AM13" s="102"/>
      <c r="AN13" s="104"/>
      <c r="AO13" s="98"/>
      <c r="AP13" s="101"/>
      <c r="AQ13" s="102"/>
      <c r="AR13" s="102"/>
      <c r="AS13" s="103"/>
      <c r="AT13" s="101"/>
      <c r="AU13" s="102"/>
      <c r="AV13" s="102"/>
      <c r="AW13" s="104"/>
      <c r="AX13" s="105"/>
      <c r="AY13" s="102"/>
      <c r="AZ13" s="102"/>
      <c r="BA13" s="102"/>
      <c r="BB13" s="101"/>
      <c r="BC13" s="102"/>
      <c r="BD13" s="102"/>
      <c r="BE13" s="104"/>
      <c r="BF13" s="102"/>
      <c r="BG13" s="102"/>
      <c r="BH13" s="102"/>
      <c r="BI13" s="102"/>
      <c r="BJ13" s="101"/>
      <c r="BK13" s="102"/>
      <c r="BL13" s="102"/>
      <c r="BM13" s="104"/>
      <c r="BN13" s="102"/>
      <c r="BO13" s="102"/>
      <c r="BP13" s="102"/>
      <c r="BQ13" s="104"/>
    </row>
    <row r="14" spans="1:69" ht="9" customHeight="1" x14ac:dyDescent="0.45">
      <c r="A14" s="91"/>
      <c r="B14" s="131"/>
      <c r="C14" s="132"/>
      <c r="D14" s="132"/>
      <c r="E14" s="143"/>
      <c r="F14" s="119"/>
      <c r="G14" s="120"/>
      <c r="H14" s="120"/>
      <c r="I14" s="121"/>
      <c r="L14" s="91"/>
      <c r="M14" s="83"/>
      <c r="N14" s="84"/>
      <c r="O14" s="84"/>
      <c r="P14" s="85"/>
      <c r="Q14" s="84"/>
      <c r="R14" s="84"/>
      <c r="S14" s="84"/>
      <c r="T14" s="84"/>
      <c r="U14" s="83"/>
      <c r="V14" s="84"/>
      <c r="W14" s="84"/>
      <c r="X14" s="85"/>
      <c r="Y14" s="83"/>
      <c r="Z14" s="84"/>
      <c r="AA14" s="84"/>
      <c r="AB14" s="85"/>
      <c r="AC14" s="84"/>
      <c r="AD14" s="84"/>
      <c r="AE14" s="84"/>
      <c r="AF14" s="84"/>
      <c r="AG14" s="83"/>
      <c r="AH14" s="84"/>
      <c r="AI14" s="84"/>
      <c r="AJ14" s="85"/>
      <c r="AK14" s="84"/>
      <c r="AL14" s="84"/>
      <c r="AM14" s="84"/>
      <c r="AN14" s="85"/>
      <c r="AO14" s="91"/>
      <c r="AP14" s="83"/>
      <c r="AQ14" s="84"/>
      <c r="AR14" s="84"/>
      <c r="AS14" s="93"/>
      <c r="AT14" s="83"/>
      <c r="AU14" s="84"/>
      <c r="AV14" s="84"/>
      <c r="AW14" s="85"/>
      <c r="AX14" s="94"/>
      <c r="AY14" s="84"/>
      <c r="AZ14" s="84"/>
      <c r="BA14" s="84"/>
      <c r="BB14" s="83"/>
      <c r="BC14" s="84"/>
      <c r="BD14" s="84"/>
      <c r="BE14" s="85"/>
      <c r="BF14" s="84"/>
      <c r="BG14" s="84"/>
      <c r="BH14" s="84"/>
      <c r="BI14" s="84"/>
      <c r="BJ14" s="83"/>
      <c r="BK14" s="84"/>
      <c r="BL14" s="84"/>
      <c r="BM14" s="85"/>
      <c r="BN14" s="84"/>
      <c r="BO14" s="84"/>
      <c r="BP14" s="84"/>
      <c r="BQ14" s="85"/>
    </row>
    <row r="15" spans="1:69" ht="9" customHeight="1" x14ac:dyDescent="0.45">
      <c r="A15" s="91"/>
      <c r="B15" s="131"/>
      <c r="C15" s="132"/>
      <c r="D15" s="132"/>
      <c r="E15" s="143"/>
      <c r="F15" s="131"/>
      <c r="G15" s="132"/>
      <c r="H15" s="132"/>
      <c r="I15" s="133"/>
      <c r="L15" s="91"/>
      <c r="M15" s="83"/>
      <c r="N15" s="84"/>
      <c r="O15" s="84"/>
      <c r="P15" s="85"/>
      <c r="Q15" s="84"/>
      <c r="R15" s="84"/>
      <c r="S15" s="84"/>
      <c r="T15" s="84"/>
      <c r="U15" s="83"/>
      <c r="V15" s="84"/>
      <c r="W15" s="84"/>
      <c r="X15" s="85"/>
      <c r="Y15" s="83"/>
      <c r="Z15" s="84"/>
      <c r="AA15" s="84"/>
      <c r="AB15" s="85"/>
      <c r="AC15" s="84"/>
      <c r="AD15" s="84"/>
      <c r="AE15" s="84"/>
      <c r="AF15" s="84"/>
      <c r="AG15" s="83"/>
      <c r="AH15" s="84"/>
      <c r="AI15" s="84"/>
      <c r="AJ15" s="85"/>
      <c r="AK15" s="84"/>
      <c r="AL15" s="84"/>
      <c r="AM15" s="84"/>
      <c r="AN15" s="85"/>
      <c r="AO15" s="91"/>
      <c r="AP15" s="83"/>
      <c r="AQ15" s="84"/>
      <c r="AR15" s="84"/>
      <c r="AS15" s="93"/>
      <c r="AT15" s="83"/>
      <c r="AU15" s="84"/>
      <c r="AV15" s="84"/>
      <c r="AW15" s="85"/>
      <c r="AX15" s="94"/>
      <c r="AY15" s="84"/>
      <c r="AZ15" s="84"/>
      <c r="BA15" s="84"/>
      <c r="BB15" s="83"/>
      <c r="BC15" s="84"/>
      <c r="BD15" s="84"/>
      <c r="BE15" s="85"/>
      <c r="BF15" s="84"/>
      <c r="BG15" s="84"/>
      <c r="BH15" s="84"/>
      <c r="BI15" s="84"/>
      <c r="BJ15" s="83"/>
      <c r="BK15" s="84"/>
      <c r="BL15" s="84"/>
      <c r="BM15" s="85"/>
      <c r="BN15" s="84"/>
      <c r="BO15" s="84"/>
      <c r="BP15" s="84"/>
      <c r="BQ15" s="85"/>
    </row>
    <row r="16" spans="1:69" ht="9" customHeight="1" x14ac:dyDescent="0.45">
      <c r="A16" s="98">
        <v>0.33333333333333298</v>
      </c>
      <c r="B16" s="134"/>
      <c r="C16" s="135"/>
      <c r="D16" s="135"/>
      <c r="E16" s="148"/>
      <c r="F16" s="134"/>
      <c r="G16" s="135"/>
      <c r="H16" s="135"/>
      <c r="I16" s="136"/>
      <c r="L16" s="98">
        <v>0.33333333333333298</v>
      </c>
      <c r="M16" s="95"/>
      <c r="N16" s="96"/>
      <c r="O16" s="96"/>
      <c r="P16" s="97"/>
      <c r="Q16" s="96"/>
      <c r="R16" s="96"/>
      <c r="S16" s="96"/>
      <c r="T16" s="96"/>
      <c r="U16" s="95"/>
      <c r="V16" s="96"/>
      <c r="W16" s="96"/>
      <c r="X16" s="97"/>
      <c r="Y16" s="95"/>
      <c r="Z16" s="96"/>
      <c r="AA16" s="96"/>
      <c r="AB16" s="97"/>
      <c r="AC16" s="96"/>
      <c r="AD16" s="96"/>
      <c r="AE16" s="96"/>
      <c r="AF16" s="96"/>
      <c r="AG16" s="95"/>
      <c r="AH16" s="96"/>
      <c r="AI16" s="96"/>
      <c r="AJ16" s="97"/>
      <c r="AK16" s="96"/>
      <c r="AL16" s="96"/>
      <c r="AM16" s="96"/>
      <c r="AN16" s="97"/>
      <c r="AO16" s="98">
        <v>0.33333333333333298</v>
      </c>
      <c r="AP16" s="95"/>
      <c r="AQ16" s="96"/>
      <c r="AR16" s="96"/>
      <c r="AS16" s="99"/>
      <c r="AT16" s="95"/>
      <c r="AU16" s="96"/>
      <c r="AV16" s="96"/>
      <c r="AW16" s="97"/>
      <c r="AX16" s="100"/>
      <c r="AY16" s="96"/>
      <c r="AZ16" s="96"/>
      <c r="BA16" s="96"/>
      <c r="BB16" s="95"/>
      <c r="BC16" s="96"/>
      <c r="BD16" s="96"/>
      <c r="BE16" s="97"/>
      <c r="BF16" s="96"/>
      <c r="BG16" s="96"/>
      <c r="BH16" s="96"/>
      <c r="BI16" s="96"/>
      <c r="BJ16" s="95"/>
      <c r="BK16" s="96"/>
      <c r="BL16" s="96"/>
      <c r="BM16" s="97"/>
      <c r="BN16" s="96"/>
      <c r="BO16" s="96"/>
      <c r="BP16" s="96"/>
      <c r="BQ16" s="97"/>
    </row>
    <row r="17" spans="1:69" ht="9" customHeight="1" x14ac:dyDescent="0.45">
      <c r="A17" s="98"/>
      <c r="B17" s="140"/>
      <c r="C17" s="141"/>
      <c r="D17" s="141"/>
      <c r="E17" s="149"/>
      <c r="F17" s="116" t="s">
        <v>120</v>
      </c>
      <c r="G17" s="117"/>
      <c r="H17" s="117"/>
      <c r="I17" s="118"/>
      <c r="L17" s="98"/>
      <c r="M17" s="101"/>
      <c r="N17" s="102"/>
      <c r="O17" s="102"/>
      <c r="P17" s="104"/>
      <c r="Q17" s="102"/>
      <c r="R17" s="102"/>
      <c r="S17" s="102"/>
      <c r="T17" s="102"/>
      <c r="U17" s="101"/>
      <c r="V17" s="102"/>
      <c r="W17" s="102"/>
      <c r="X17" s="104"/>
      <c r="Y17" s="101"/>
      <c r="Z17" s="102"/>
      <c r="AA17" s="102"/>
      <c r="AB17" s="104"/>
      <c r="AC17" s="102"/>
      <c r="AD17" s="102"/>
      <c r="AE17" s="102"/>
      <c r="AF17" s="102"/>
      <c r="AG17" s="101"/>
      <c r="AH17" s="102"/>
      <c r="AI17" s="102"/>
      <c r="AJ17" s="104"/>
      <c r="AK17" s="102"/>
      <c r="AL17" s="102"/>
      <c r="AM17" s="102"/>
      <c r="AN17" s="104"/>
      <c r="AO17" s="98"/>
      <c r="AP17" s="101"/>
      <c r="AQ17" s="102"/>
      <c r="AR17" s="102"/>
      <c r="AS17" s="103"/>
      <c r="AT17" s="101"/>
      <c r="AU17" s="102"/>
      <c r="AV17" s="102"/>
      <c r="AW17" s="104"/>
      <c r="AX17" s="105"/>
      <c r="AY17" s="102"/>
      <c r="AZ17" s="102"/>
      <c r="BA17" s="102"/>
      <c r="BB17" s="101"/>
      <c r="BC17" s="102"/>
      <c r="BD17" s="102"/>
      <c r="BE17" s="104"/>
      <c r="BF17" s="102"/>
      <c r="BG17" s="102"/>
      <c r="BH17" s="102"/>
      <c r="BI17" s="102"/>
      <c r="BJ17" s="101"/>
      <c r="BK17" s="102"/>
      <c r="BL17" s="102"/>
      <c r="BM17" s="104"/>
      <c r="BN17" s="102"/>
      <c r="BO17" s="102"/>
      <c r="BP17" s="102"/>
      <c r="BQ17" s="104"/>
    </row>
    <row r="18" spans="1:69" ht="9" customHeight="1" x14ac:dyDescent="0.45">
      <c r="A18" s="91"/>
      <c r="B18" s="131"/>
      <c r="C18" s="132"/>
      <c r="D18" s="132"/>
      <c r="E18" s="143"/>
      <c r="F18" s="119"/>
      <c r="G18" s="120"/>
      <c r="H18" s="120"/>
      <c r="I18" s="121"/>
      <c r="L18" s="91"/>
      <c r="M18" s="83"/>
      <c r="N18" s="84"/>
      <c r="O18" s="84"/>
      <c r="P18" s="85"/>
      <c r="Q18" s="84"/>
      <c r="R18" s="84"/>
      <c r="S18" s="84"/>
      <c r="T18" s="84"/>
      <c r="U18" s="83"/>
      <c r="V18" s="84"/>
      <c r="W18" s="84"/>
      <c r="X18" s="85"/>
      <c r="Y18" s="83"/>
      <c r="Z18" s="84"/>
      <c r="AA18" s="84"/>
      <c r="AB18" s="85"/>
      <c r="AC18" s="84"/>
      <c r="AD18" s="84"/>
      <c r="AE18" s="84"/>
      <c r="AF18" s="84"/>
      <c r="AG18" s="83"/>
      <c r="AH18" s="84"/>
      <c r="AI18" s="84"/>
      <c r="AJ18" s="85"/>
      <c r="AK18" s="84"/>
      <c r="AL18" s="84"/>
      <c r="AM18" s="84"/>
      <c r="AN18" s="85"/>
      <c r="AO18" s="91"/>
      <c r="AP18" s="83"/>
      <c r="AQ18" s="84"/>
      <c r="AR18" s="84"/>
      <c r="AS18" s="93"/>
      <c r="AT18" s="83"/>
      <c r="AU18" s="84"/>
      <c r="AV18" s="84"/>
      <c r="AW18" s="85"/>
      <c r="AX18" s="94"/>
      <c r="AY18" s="84"/>
      <c r="AZ18" s="84"/>
      <c r="BA18" s="84"/>
      <c r="BB18" s="83"/>
      <c r="BC18" s="84"/>
      <c r="BD18" s="84"/>
      <c r="BE18" s="85"/>
      <c r="BF18" s="84"/>
      <c r="BG18" s="84"/>
      <c r="BH18" s="84"/>
      <c r="BI18" s="84"/>
      <c r="BJ18" s="83"/>
      <c r="BK18" s="84"/>
      <c r="BL18" s="84"/>
      <c r="BM18" s="85"/>
      <c r="BN18" s="84"/>
      <c r="BO18" s="84"/>
      <c r="BP18" s="84"/>
      <c r="BQ18" s="85"/>
    </row>
    <row r="19" spans="1:69" ht="9" customHeight="1" x14ac:dyDescent="0.45">
      <c r="A19" s="91"/>
      <c r="B19" s="131"/>
      <c r="C19" s="132"/>
      <c r="D19" s="132"/>
      <c r="E19" s="143"/>
      <c r="F19" s="122" t="s">
        <v>112</v>
      </c>
      <c r="G19" s="123"/>
      <c r="H19" s="123"/>
      <c r="I19" s="124"/>
      <c r="L19" s="91"/>
      <c r="M19" s="83"/>
      <c r="N19" s="84"/>
      <c r="O19" s="84"/>
      <c r="P19" s="85"/>
      <c r="Q19" s="84"/>
      <c r="R19" s="84"/>
      <c r="S19" s="84"/>
      <c r="T19" s="84"/>
      <c r="U19" s="83"/>
      <c r="V19" s="84"/>
      <c r="W19" s="84"/>
      <c r="X19" s="85"/>
      <c r="Y19" s="83"/>
      <c r="Z19" s="84"/>
      <c r="AA19" s="84"/>
      <c r="AB19" s="85"/>
      <c r="AC19" s="84"/>
      <c r="AD19" s="84"/>
      <c r="AE19" s="84"/>
      <c r="AF19" s="84"/>
      <c r="AG19" s="83"/>
      <c r="AH19" s="84"/>
      <c r="AI19" s="84"/>
      <c r="AJ19" s="85"/>
      <c r="AK19" s="84"/>
      <c r="AL19" s="84"/>
      <c r="AM19" s="84"/>
      <c r="AN19" s="85"/>
      <c r="AO19" s="91"/>
      <c r="AP19" s="83"/>
      <c r="AQ19" s="84"/>
      <c r="AR19" s="84"/>
      <c r="AS19" s="93"/>
      <c r="AT19" s="83"/>
      <c r="AU19" s="84"/>
      <c r="AV19" s="84"/>
      <c r="AW19" s="85"/>
      <c r="AX19" s="94"/>
      <c r="AY19" s="84"/>
      <c r="AZ19" s="84"/>
      <c r="BA19" s="84"/>
      <c r="BB19" s="83"/>
      <c r="BC19" s="84"/>
      <c r="BD19" s="84"/>
      <c r="BE19" s="85"/>
      <c r="BF19" s="84"/>
      <c r="BG19" s="84"/>
      <c r="BH19" s="84"/>
      <c r="BI19" s="84"/>
      <c r="BJ19" s="83"/>
      <c r="BK19" s="84"/>
      <c r="BL19" s="84"/>
      <c r="BM19" s="85"/>
      <c r="BN19" s="84"/>
      <c r="BO19" s="84"/>
      <c r="BP19" s="84"/>
      <c r="BQ19" s="85"/>
    </row>
    <row r="20" spans="1:69" ht="9" customHeight="1" x14ac:dyDescent="0.45">
      <c r="A20" s="98">
        <v>0.375</v>
      </c>
      <c r="B20" s="134"/>
      <c r="C20" s="135"/>
      <c r="D20" s="135"/>
      <c r="E20" s="148"/>
      <c r="F20" s="125"/>
      <c r="G20" s="126"/>
      <c r="H20" s="126"/>
      <c r="I20" s="127"/>
      <c r="L20" s="98">
        <v>0.375</v>
      </c>
      <c r="M20" s="95"/>
      <c r="N20" s="96"/>
      <c r="O20" s="96"/>
      <c r="P20" s="97"/>
      <c r="Q20" s="96"/>
      <c r="R20" s="96"/>
      <c r="S20" s="96"/>
      <c r="T20" s="96"/>
      <c r="U20" s="95"/>
      <c r="V20" s="96"/>
      <c r="W20" s="96"/>
      <c r="X20" s="97"/>
      <c r="Y20" s="95"/>
      <c r="Z20" s="96"/>
      <c r="AA20" s="96"/>
      <c r="AB20" s="97"/>
      <c r="AC20" s="96"/>
      <c r="AD20" s="96"/>
      <c r="AE20" s="96"/>
      <c r="AF20" s="96"/>
      <c r="AG20" s="95"/>
      <c r="AH20" s="96"/>
      <c r="AI20" s="96"/>
      <c r="AJ20" s="97"/>
      <c r="AK20" s="96"/>
      <c r="AL20" s="96"/>
      <c r="AM20" s="96"/>
      <c r="AN20" s="97"/>
      <c r="AO20" s="98">
        <v>0.375</v>
      </c>
      <c r="AP20" s="95"/>
      <c r="AQ20" s="96"/>
      <c r="AR20" s="96"/>
      <c r="AS20" s="99"/>
      <c r="AT20" s="95"/>
      <c r="AU20" s="96"/>
      <c r="AV20" s="96"/>
      <c r="AW20" s="97"/>
      <c r="AX20" s="100"/>
      <c r="AY20" s="96"/>
      <c r="AZ20" s="96"/>
      <c r="BA20" s="96"/>
      <c r="BB20" s="95"/>
      <c r="BC20" s="96"/>
      <c r="BD20" s="96"/>
      <c r="BE20" s="97"/>
      <c r="BF20" s="96"/>
      <c r="BG20" s="96"/>
      <c r="BH20" s="96"/>
      <c r="BI20" s="96"/>
      <c r="BJ20" s="95"/>
      <c r="BK20" s="96"/>
      <c r="BL20" s="96"/>
      <c r="BM20" s="97"/>
      <c r="BN20" s="96"/>
      <c r="BO20" s="96"/>
      <c r="BP20" s="96"/>
      <c r="BQ20" s="97"/>
    </row>
    <row r="21" spans="1:69" ht="9" customHeight="1" x14ac:dyDescent="0.45">
      <c r="A21" s="98"/>
      <c r="B21" s="140"/>
      <c r="C21" s="141"/>
      <c r="D21" s="141"/>
      <c r="E21" s="149"/>
      <c r="F21" s="116" t="s">
        <v>113</v>
      </c>
      <c r="G21" s="117"/>
      <c r="H21" s="117"/>
      <c r="I21" s="118"/>
      <c r="L21" s="98"/>
      <c r="M21" s="101"/>
      <c r="N21" s="102"/>
      <c r="O21" s="102"/>
      <c r="P21" s="104"/>
      <c r="Q21" s="102"/>
      <c r="R21" s="102"/>
      <c r="S21" s="102"/>
      <c r="T21" s="102"/>
      <c r="U21" s="101"/>
      <c r="V21" s="102"/>
      <c r="W21" s="102"/>
      <c r="X21" s="104"/>
      <c r="Y21" s="101"/>
      <c r="Z21" s="102"/>
      <c r="AA21" s="102"/>
      <c r="AB21" s="104"/>
      <c r="AC21" s="102"/>
      <c r="AD21" s="102"/>
      <c r="AE21" s="102"/>
      <c r="AF21" s="102"/>
      <c r="AG21" s="101"/>
      <c r="AH21" s="102"/>
      <c r="AI21" s="102"/>
      <c r="AJ21" s="104"/>
      <c r="AK21" s="102"/>
      <c r="AL21" s="102"/>
      <c r="AM21" s="102"/>
      <c r="AN21" s="104"/>
      <c r="AO21" s="98"/>
      <c r="AP21" s="101"/>
      <c r="AQ21" s="102"/>
      <c r="AR21" s="102"/>
      <c r="AS21" s="103"/>
      <c r="AT21" s="101"/>
      <c r="AU21" s="102"/>
      <c r="AV21" s="102"/>
      <c r="AW21" s="104"/>
      <c r="AX21" s="105"/>
      <c r="AY21" s="102"/>
      <c r="AZ21" s="102"/>
      <c r="BA21" s="102"/>
      <c r="BB21" s="101"/>
      <c r="BC21" s="102"/>
      <c r="BD21" s="102"/>
      <c r="BE21" s="104"/>
      <c r="BF21" s="102"/>
      <c r="BG21" s="102"/>
      <c r="BH21" s="102"/>
      <c r="BI21" s="102"/>
      <c r="BJ21" s="101"/>
      <c r="BK21" s="102"/>
      <c r="BL21" s="102"/>
      <c r="BM21" s="104"/>
      <c r="BN21" s="102"/>
      <c r="BO21" s="102"/>
      <c r="BP21" s="102"/>
      <c r="BQ21" s="104"/>
    </row>
    <row r="22" spans="1:69" ht="9" customHeight="1" x14ac:dyDescent="0.45">
      <c r="A22" s="91"/>
      <c r="B22" s="131"/>
      <c r="C22" s="132"/>
      <c r="D22" s="132"/>
      <c r="E22" s="143"/>
      <c r="F22" s="128"/>
      <c r="G22" s="129"/>
      <c r="H22" s="129"/>
      <c r="I22" s="130"/>
      <c r="L22" s="91"/>
      <c r="M22" s="83"/>
      <c r="N22" s="84"/>
      <c r="O22" s="84"/>
      <c r="P22" s="85"/>
      <c r="Q22" s="84"/>
      <c r="R22" s="84"/>
      <c r="S22" s="84"/>
      <c r="T22" s="84"/>
      <c r="U22" s="83"/>
      <c r="V22" s="84"/>
      <c r="W22" s="84"/>
      <c r="X22" s="85"/>
      <c r="Y22" s="83"/>
      <c r="Z22" s="84"/>
      <c r="AA22" s="84"/>
      <c r="AB22" s="85"/>
      <c r="AC22" s="84"/>
      <c r="AD22" s="84"/>
      <c r="AE22" s="84"/>
      <c r="AF22" s="84"/>
      <c r="AG22" s="83"/>
      <c r="AH22" s="84"/>
      <c r="AI22" s="84"/>
      <c r="AJ22" s="85"/>
      <c r="AK22" s="84"/>
      <c r="AL22" s="84"/>
      <c r="AM22" s="84"/>
      <c r="AN22" s="85"/>
      <c r="AO22" s="91"/>
      <c r="AP22" s="83"/>
      <c r="AQ22" s="84"/>
      <c r="AR22" s="84"/>
      <c r="AS22" s="93"/>
      <c r="AT22" s="83"/>
      <c r="AU22" s="84"/>
      <c r="AV22" s="84"/>
      <c r="AW22" s="85"/>
      <c r="AX22" s="94"/>
      <c r="AY22" s="84"/>
      <c r="AZ22" s="84"/>
      <c r="BA22" s="84"/>
      <c r="BB22" s="83"/>
      <c r="BC22" s="84"/>
      <c r="BD22" s="84"/>
      <c r="BE22" s="85"/>
      <c r="BF22" s="84"/>
      <c r="BG22" s="84"/>
      <c r="BH22" s="84"/>
      <c r="BI22" s="84"/>
      <c r="BJ22" s="83"/>
      <c r="BK22" s="84"/>
      <c r="BL22" s="84"/>
      <c r="BM22" s="85"/>
      <c r="BN22" s="84"/>
      <c r="BO22" s="84"/>
      <c r="BP22" s="84"/>
      <c r="BQ22" s="85"/>
    </row>
    <row r="23" spans="1:69" ht="9" customHeight="1" x14ac:dyDescent="0.45">
      <c r="A23" s="91"/>
      <c r="B23" s="131"/>
      <c r="C23" s="132"/>
      <c r="D23" s="132"/>
      <c r="E23" s="143"/>
      <c r="F23" s="128"/>
      <c r="G23" s="129"/>
      <c r="H23" s="129"/>
      <c r="I23" s="130"/>
      <c r="L23" s="91"/>
      <c r="M23" s="83"/>
      <c r="N23" s="84"/>
      <c r="O23" s="84"/>
      <c r="P23" s="85"/>
      <c r="Q23" s="84"/>
      <c r="R23" s="84"/>
      <c r="S23" s="84"/>
      <c r="T23" s="84"/>
      <c r="U23" s="83"/>
      <c r="V23" s="84"/>
      <c r="W23" s="84"/>
      <c r="X23" s="85"/>
      <c r="Y23" s="83"/>
      <c r="Z23" s="84"/>
      <c r="AA23" s="84"/>
      <c r="AB23" s="85"/>
      <c r="AC23" s="84"/>
      <c r="AD23" s="84"/>
      <c r="AE23" s="84"/>
      <c r="AF23" s="84"/>
      <c r="AG23" s="83"/>
      <c r="AH23" s="84"/>
      <c r="AI23" s="84"/>
      <c r="AJ23" s="85"/>
      <c r="AK23" s="84"/>
      <c r="AL23" s="84"/>
      <c r="AM23" s="84"/>
      <c r="AN23" s="85"/>
      <c r="AO23" s="91"/>
      <c r="AP23" s="83"/>
      <c r="AQ23" s="84"/>
      <c r="AR23" s="84"/>
      <c r="AS23" s="93"/>
      <c r="AT23" s="83"/>
      <c r="AU23" s="84"/>
      <c r="AV23" s="84"/>
      <c r="AW23" s="85"/>
      <c r="AX23" s="94"/>
      <c r="AY23" s="84"/>
      <c r="AZ23" s="84"/>
      <c r="BA23" s="84"/>
      <c r="BB23" s="83"/>
      <c r="BC23" s="84"/>
      <c r="BD23" s="84"/>
      <c r="BE23" s="85"/>
      <c r="BF23" s="84"/>
      <c r="BG23" s="84"/>
      <c r="BH23" s="84"/>
      <c r="BI23" s="84"/>
      <c r="BJ23" s="83"/>
      <c r="BK23" s="84"/>
      <c r="BL23" s="84"/>
      <c r="BM23" s="85"/>
      <c r="BN23" s="84"/>
      <c r="BO23" s="84"/>
      <c r="BP23" s="84"/>
      <c r="BQ23" s="85"/>
    </row>
    <row r="24" spans="1:69" ht="9" customHeight="1" x14ac:dyDescent="0.45">
      <c r="A24" s="98">
        <v>0.41666666666666702</v>
      </c>
      <c r="B24" s="134"/>
      <c r="C24" s="135"/>
      <c r="D24" s="135"/>
      <c r="E24" s="148"/>
      <c r="F24" s="128"/>
      <c r="G24" s="129"/>
      <c r="H24" s="129"/>
      <c r="I24" s="130"/>
      <c r="L24" s="98">
        <v>0.41666666666666702</v>
      </c>
      <c r="M24" s="95"/>
      <c r="N24" s="96"/>
      <c r="O24" s="96"/>
      <c r="P24" s="97"/>
      <c r="Q24" s="96"/>
      <c r="R24" s="96"/>
      <c r="S24" s="96"/>
      <c r="T24" s="96"/>
      <c r="U24" s="95"/>
      <c r="V24" s="96"/>
      <c r="W24" s="96"/>
      <c r="X24" s="97"/>
      <c r="Y24" s="95"/>
      <c r="Z24" s="96"/>
      <c r="AA24" s="96"/>
      <c r="AB24" s="97"/>
      <c r="AC24" s="96"/>
      <c r="AD24" s="96"/>
      <c r="AE24" s="96"/>
      <c r="AF24" s="96"/>
      <c r="AG24" s="95"/>
      <c r="AH24" s="96"/>
      <c r="AI24" s="96"/>
      <c r="AJ24" s="97"/>
      <c r="AK24" s="96"/>
      <c r="AL24" s="96"/>
      <c r="AM24" s="96"/>
      <c r="AN24" s="97"/>
      <c r="AO24" s="98">
        <v>0.41666666666666702</v>
      </c>
      <c r="AP24" s="95"/>
      <c r="AQ24" s="96"/>
      <c r="AR24" s="96"/>
      <c r="AS24" s="99"/>
      <c r="AT24" s="95"/>
      <c r="AU24" s="96"/>
      <c r="AV24" s="96"/>
      <c r="AW24" s="97"/>
      <c r="AX24" s="100"/>
      <c r="AY24" s="96"/>
      <c r="AZ24" s="96"/>
      <c r="BA24" s="96"/>
      <c r="BB24" s="95"/>
      <c r="BC24" s="96"/>
      <c r="BD24" s="96"/>
      <c r="BE24" s="97"/>
      <c r="BF24" s="96"/>
      <c r="BG24" s="96"/>
      <c r="BH24" s="96"/>
      <c r="BI24" s="96"/>
      <c r="BJ24" s="95"/>
      <c r="BK24" s="96"/>
      <c r="BL24" s="96"/>
      <c r="BM24" s="97"/>
      <c r="BN24" s="96"/>
      <c r="BO24" s="96"/>
      <c r="BP24" s="96"/>
      <c r="BQ24" s="97"/>
    </row>
    <row r="25" spans="1:69" ht="9" customHeight="1" x14ac:dyDescent="0.45">
      <c r="A25" s="98"/>
      <c r="B25" s="116" t="s">
        <v>112</v>
      </c>
      <c r="C25" s="117"/>
      <c r="D25" s="117"/>
      <c r="E25" s="118"/>
      <c r="F25" s="128"/>
      <c r="G25" s="129"/>
      <c r="H25" s="129"/>
      <c r="I25" s="130"/>
      <c r="L25" s="98"/>
      <c r="M25" s="101"/>
      <c r="N25" s="102"/>
      <c r="O25" s="102"/>
      <c r="P25" s="104"/>
      <c r="Q25" s="102"/>
      <c r="R25" s="102"/>
      <c r="S25" s="102"/>
      <c r="T25" s="102"/>
      <c r="U25" s="101"/>
      <c r="V25" s="102"/>
      <c r="W25" s="102"/>
      <c r="X25" s="104"/>
      <c r="Y25" s="101"/>
      <c r="Z25" s="102"/>
      <c r="AA25" s="102"/>
      <c r="AB25" s="104"/>
      <c r="AC25" s="102"/>
      <c r="AD25" s="102"/>
      <c r="AE25" s="102"/>
      <c r="AF25" s="102"/>
      <c r="AG25" s="101"/>
      <c r="AH25" s="102"/>
      <c r="AI25" s="102"/>
      <c r="AJ25" s="104"/>
      <c r="AK25" s="102"/>
      <c r="AL25" s="102"/>
      <c r="AM25" s="102"/>
      <c r="AN25" s="104"/>
      <c r="AO25" s="98"/>
      <c r="AP25" s="101"/>
      <c r="AQ25" s="102"/>
      <c r="AR25" s="102"/>
      <c r="AS25" s="103"/>
      <c r="AT25" s="101"/>
      <c r="AU25" s="102"/>
      <c r="AV25" s="102"/>
      <c r="AW25" s="104"/>
      <c r="AX25" s="105"/>
      <c r="AY25" s="102"/>
      <c r="AZ25" s="102"/>
      <c r="BA25" s="102"/>
      <c r="BB25" s="101"/>
      <c r="BC25" s="102"/>
      <c r="BD25" s="102"/>
      <c r="BE25" s="104"/>
      <c r="BF25" s="102"/>
      <c r="BG25" s="102"/>
      <c r="BH25" s="102"/>
      <c r="BI25" s="102"/>
      <c r="BJ25" s="101"/>
      <c r="BK25" s="102"/>
      <c r="BL25" s="102"/>
      <c r="BM25" s="104"/>
      <c r="BN25" s="102"/>
      <c r="BO25" s="102"/>
      <c r="BP25" s="102"/>
      <c r="BQ25" s="104"/>
    </row>
    <row r="26" spans="1:69" ht="9" customHeight="1" x14ac:dyDescent="0.45">
      <c r="A26" s="91"/>
      <c r="B26" s="119"/>
      <c r="C26" s="120"/>
      <c r="D26" s="120"/>
      <c r="E26" s="121"/>
      <c r="F26" s="128"/>
      <c r="G26" s="129"/>
      <c r="H26" s="129"/>
      <c r="I26" s="130"/>
      <c r="L26" s="91"/>
      <c r="M26" s="83"/>
      <c r="N26" s="84"/>
      <c r="O26" s="84"/>
      <c r="P26" s="85"/>
      <c r="Q26" s="84"/>
      <c r="R26" s="84"/>
      <c r="S26" s="84"/>
      <c r="T26" s="84"/>
      <c r="U26" s="83"/>
      <c r="V26" s="84"/>
      <c r="W26" s="84"/>
      <c r="X26" s="85"/>
      <c r="Y26" s="83"/>
      <c r="Z26" s="84"/>
      <c r="AA26" s="84"/>
      <c r="AB26" s="85"/>
      <c r="AC26" s="84"/>
      <c r="AD26" s="84"/>
      <c r="AE26" s="84"/>
      <c r="AF26" s="84"/>
      <c r="AG26" s="83"/>
      <c r="AH26" s="84"/>
      <c r="AI26" s="84"/>
      <c r="AJ26" s="85"/>
      <c r="AK26" s="84"/>
      <c r="AL26" s="84"/>
      <c r="AM26" s="84"/>
      <c r="AN26" s="85"/>
      <c r="AO26" s="91"/>
      <c r="AP26" s="83"/>
      <c r="AQ26" s="84"/>
      <c r="AR26" s="84"/>
      <c r="AS26" s="93"/>
      <c r="AT26" s="83"/>
      <c r="AU26" s="84"/>
      <c r="AV26" s="84"/>
      <c r="AW26" s="85"/>
      <c r="AX26" s="94"/>
      <c r="AY26" s="84"/>
      <c r="AZ26" s="84"/>
      <c r="BA26" s="84"/>
      <c r="BB26" s="83"/>
      <c r="BC26" s="84"/>
      <c r="BD26" s="84"/>
      <c r="BE26" s="85"/>
      <c r="BF26" s="84"/>
      <c r="BG26" s="84"/>
      <c r="BH26" s="84"/>
      <c r="BI26" s="84"/>
      <c r="BJ26" s="83"/>
      <c r="BK26" s="84"/>
      <c r="BL26" s="84"/>
      <c r="BM26" s="85"/>
      <c r="BN26" s="84"/>
      <c r="BO26" s="84"/>
      <c r="BP26" s="84"/>
      <c r="BQ26" s="85"/>
    </row>
    <row r="27" spans="1:69" ht="9" customHeight="1" x14ac:dyDescent="0.45">
      <c r="A27" s="91"/>
      <c r="B27" s="131"/>
      <c r="C27" s="132"/>
      <c r="D27" s="132"/>
      <c r="E27" s="143"/>
      <c r="F27" s="128"/>
      <c r="G27" s="129"/>
      <c r="H27" s="129"/>
      <c r="I27" s="130"/>
      <c r="L27" s="91"/>
      <c r="M27" s="83"/>
      <c r="N27" s="84"/>
      <c r="O27" s="84"/>
      <c r="P27" s="85"/>
      <c r="Q27" s="84"/>
      <c r="R27" s="84"/>
      <c r="S27" s="84"/>
      <c r="T27" s="84"/>
      <c r="U27" s="83"/>
      <c r="V27" s="84"/>
      <c r="W27" s="84"/>
      <c r="X27" s="85"/>
      <c r="Y27" s="83"/>
      <c r="Z27" s="84"/>
      <c r="AA27" s="84"/>
      <c r="AB27" s="85"/>
      <c r="AC27" s="84"/>
      <c r="AD27" s="84"/>
      <c r="AE27" s="84"/>
      <c r="AF27" s="84"/>
      <c r="AG27" s="83"/>
      <c r="AH27" s="84"/>
      <c r="AI27" s="84"/>
      <c r="AJ27" s="85"/>
      <c r="AK27" s="84"/>
      <c r="AL27" s="84"/>
      <c r="AM27" s="84"/>
      <c r="AN27" s="85"/>
      <c r="AO27" s="91"/>
      <c r="AP27" s="83"/>
      <c r="AQ27" s="84"/>
      <c r="AR27" s="84"/>
      <c r="AS27" s="93"/>
      <c r="AT27" s="83"/>
      <c r="AU27" s="84"/>
      <c r="AV27" s="84"/>
      <c r="AW27" s="85"/>
      <c r="AX27" s="94"/>
      <c r="AY27" s="84"/>
      <c r="AZ27" s="84"/>
      <c r="BA27" s="84"/>
      <c r="BB27" s="83"/>
      <c r="BC27" s="84"/>
      <c r="BD27" s="84"/>
      <c r="BE27" s="85"/>
      <c r="BF27" s="84"/>
      <c r="BG27" s="84"/>
      <c r="BH27" s="84"/>
      <c r="BI27" s="84"/>
      <c r="BJ27" s="83"/>
      <c r="BK27" s="84"/>
      <c r="BL27" s="84"/>
      <c r="BM27" s="85"/>
      <c r="BN27" s="84"/>
      <c r="BO27" s="84"/>
      <c r="BP27" s="84"/>
      <c r="BQ27" s="85"/>
    </row>
    <row r="28" spans="1:69" ht="9" customHeight="1" x14ac:dyDescent="0.45">
      <c r="A28" s="98">
        <v>0.45833333333333298</v>
      </c>
      <c r="B28" s="134"/>
      <c r="C28" s="135"/>
      <c r="D28" s="135"/>
      <c r="E28" s="148"/>
      <c r="F28" s="128"/>
      <c r="G28" s="129"/>
      <c r="H28" s="129"/>
      <c r="I28" s="130"/>
      <c r="L28" s="98">
        <v>0.45833333333333298</v>
      </c>
      <c r="M28" s="95"/>
      <c r="N28" s="96"/>
      <c r="O28" s="96"/>
      <c r="P28" s="97"/>
      <c r="Q28" s="96"/>
      <c r="R28" s="96"/>
      <c r="S28" s="96"/>
      <c r="T28" s="96"/>
      <c r="U28" s="95"/>
      <c r="V28" s="96"/>
      <c r="W28" s="96"/>
      <c r="X28" s="97"/>
      <c r="Y28" s="95"/>
      <c r="Z28" s="96"/>
      <c r="AA28" s="96"/>
      <c r="AB28" s="97"/>
      <c r="AC28" s="96"/>
      <c r="AD28" s="96"/>
      <c r="AE28" s="96"/>
      <c r="AF28" s="96"/>
      <c r="AG28" s="95"/>
      <c r="AH28" s="96"/>
      <c r="AI28" s="96"/>
      <c r="AJ28" s="97"/>
      <c r="AK28" s="96"/>
      <c r="AL28" s="96"/>
      <c r="AM28" s="96"/>
      <c r="AN28" s="97"/>
      <c r="AO28" s="98">
        <v>0.45833333333333298</v>
      </c>
      <c r="AP28" s="95"/>
      <c r="AQ28" s="96"/>
      <c r="AR28" s="96"/>
      <c r="AS28" s="99"/>
      <c r="AT28" s="95"/>
      <c r="AU28" s="96"/>
      <c r="AV28" s="96"/>
      <c r="AW28" s="97"/>
      <c r="AX28" s="100"/>
      <c r="AY28" s="96"/>
      <c r="AZ28" s="96"/>
      <c r="BA28" s="96"/>
      <c r="BB28" s="95"/>
      <c r="BC28" s="96"/>
      <c r="BD28" s="96"/>
      <c r="BE28" s="97"/>
      <c r="BF28" s="96"/>
      <c r="BG28" s="96"/>
      <c r="BH28" s="96"/>
      <c r="BI28" s="96"/>
      <c r="BJ28" s="95"/>
      <c r="BK28" s="96"/>
      <c r="BL28" s="96"/>
      <c r="BM28" s="97"/>
      <c r="BN28" s="96"/>
      <c r="BO28" s="96"/>
      <c r="BP28" s="96"/>
      <c r="BQ28" s="97"/>
    </row>
    <row r="29" spans="1:69" ht="9" customHeight="1" x14ac:dyDescent="0.45">
      <c r="A29" s="98"/>
      <c r="B29" s="116" t="s">
        <v>113</v>
      </c>
      <c r="C29" s="117"/>
      <c r="D29" s="117"/>
      <c r="E29" s="118"/>
      <c r="F29" s="128"/>
      <c r="G29" s="129"/>
      <c r="H29" s="129"/>
      <c r="I29" s="130"/>
      <c r="L29" s="98"/>
      <c r="M29" s="101"/>
      <c r="N29" s="102"/>
      <c r="O29" s="102"/>
      <c r="P29" s="104"/>
      <c r="Q29" s="102"/>
      <c r="R29" s="102"/>
      <c r="S29" s="102"/>
      <c r="T29" s="102"/>
      <c r="U29" s="101"/>
      <c r="V29" s="102"/>
      <c r="W29" s="102"/>
      <c r="X29" s="104"/>
      <c r="Y29" s="101"/>
      <c r="Z29" s="102"/>
      <c r="AA29" s="102"/>
      <c r="AB29" s="104"/>
      <c r="AC29" s="102"/>
      <c r="AD29" s="102"/>
      <c r="AE29" s="102"/>
      <c r="AF29" s="102"/>
      <c r="AG29" s="101"/>
      <c r="AH29" s="102"/>
      <c r="AI29" s="102"/>
      <c r="AJ29" s="104"/>
      <c r="AK29" s="102"/>
      <c r="AL29" s="102"/>
      <c r="AM29" s="102"/>
      <c r="AN29" s="104"/>
      <c r="AO29" s="98"/>
      <c r="AP29" s="101"/>
      <c r="AQ29" s="102"/>
      <c r="AR29" s="102"/>
      <c r="AS29" s="103"/>
      <c r="AT29" s="101"/>
      <c r="AU29" s="102"/>
      <c r="AV29" s="102"/>
      <c r="AW29" s="104"/>
      <c r="AX29" s="105"/>
      <c r="AY29" s="102"/>
      <c r="AZ29" s="102"/>
      <c r="BA29" s="102"/>
      <c r="BB29" s="101"/>
      <c r="BC29" s="102"/>
      <c r="BD29" s="102"/>
      <c r="BE29" s="104"/>
      <c r="BF29" s="102"/>
      <c r="BG29" s="102"/>
      <c r="BH29" s="102"/>
      <c r="BI29" s="102"/>
      <c r="BJ29" s="101"/>
      <c r="BK29" s="102"/>
      <c r="BL29" s="102"/>
      <c r="BM29" s="104"/>
      <c r="BN29" s="102"/>
      <c r="BO29" s="102"/>
      <c r="BP29" s="102"/>
      <c r="BQ29" s="104"/>
    </row>
    <row r="30" spans="1:69" ht="9" customHeight="1" x14ac:dyDescent="0.45">
      <c r="A30" s="91"/>
      <c r="B30" s="128"/>
      <c r="C30" s="129"/>
      <c r="D30" s="129"/>
      <c r="E30" s="130"/>
      <c r="F30" s="128"/>
      <c r="G30" s="129"/>
      <c r="H30" s="129"/>
      <c r="I30" s="130"/>
      <c r="L30" s="91"/>
      <c r="M30" s="83"/>
      <c r="N30" s="84"/>
      <c r="O30" s="84"/>
      <c r="P30" s="85"/>
      <c r="Q30" s="84"/>
      <c r="R30" s="84"/>
      <c r="S30" s="84"/>
      <c r="T30" s="84"/>
      <c r="U30" s="83"/>
      <c r="V30" s="84"/>
      <c r="W30" s="84"/>
      <c r="X30" s="85"/>
      <c r="Y30" s="83"/>
      <c r="Z30" s="84"/>
      <c r="AA30" s="84"/>
      <c r="AB30" s="85"/>
      <c r="AC30" s="84"/>
      <c r="AD30" s="84"/>
      <c r="AE30" s="84"/>
      <c r="AF30" s="84"/>
      <c r="AG30" s="83"/>
      <c r="AH30" s="84"/>
      <c r="AI30" s="84"/>
      <c r="AJ30" s="85"/>
      <c r="AK30" s="84"/>
      <c r="AL30" s="84"/>
      <c r="AM30" s="84"/>
      <c r="AN30" s="85"/>
      <c r="AO30" s="91"/>
      <c r="AP30" s="83"/>
      <c r="AQ30" s="84"/>
      <c r="AR30" s="84"/>
      <c r="AS30" s="93"/>
      <c r="AT30" s="83"/>
      <c r="AU30" s="84"/>
      <c r="AV30" s="84"/>
      <c r="AW30" s="85"/>
      <c r="AX30" s="94"/>
      <c r="AY30" s="84"/>
      <c r="AZ30" s="84"/>
      <c r="BA30" s="84"/>
      <c r="BB30" s="83"/>
      <c r="BC30" s="84"/>
      <c r="BD30" s="84"/>
      <c r="BE30" s="85"/>
      <c r="BF30" s="84"/>
      <c r="BG30" s="84"/>
      <c r="BH30" s="84"/>
      <c r="BI30" s="84"/>
      <c r="BJ30" s="83"/>
      <c r="BK30" s="84"/>
      <c r="BL30" s="84"/>
      <c r="BM30" s="85"/>
      <c r="BN30" s="84"/>
      <c r="BO30" s="84"/>
      <c r="BP30" s="84"/>
      <c r="BQ30" s="85"/>
    </row>
    <row r="31" spans="1:69" ht="9" customHeight="1" x14ac:dyDescent="0.45">
      <c r="A31" s="91"/>
      <c r="B31" s="128"/>
      <c r="C31" s="129"/>
      <c r="D31" s="129"/>
      <c r="E31" s="130"/>
      <c r="F31" s="128"/>
      <c r="G31" s="129"/>
      <c r="H31" s="129"/>
      <c r="I31" s="130"/>
      <c r="L31" s="91"/>
      <c r="M31" s="83"/>
      <c r="N31" s="84"/>
      <c r="O31" s="84"/>
      <c r="P31" s="85"/>
      <c r="Q31" s="84"/>
      <c r="R31" s="84"/>
      <c r="S31" s="84"/>
      <c r="T31" s="84"/>
      <c r="U31" s="83"/>
      <c r="V31" s="84"/>
      <c r="W31" s="84"/>
      <c r="X31" s="85"/>
      <c r="Y31" s="83"/>
      <c r="Z31" s="84"/>
      <c r="AA31" s="84"/>
      <c r="AB31" s="85"/>
      <c r="AC31" s="84"/>
      <c r="AD31" s="84"/>
      <c r="AE31" s="84"/>
      <c r="AF31" s="84"/>
      <c r="AG31" s="83"/>
      <c r="AH31" s="84"/>
      <c r="AI31" s="84"/>
      <c r="AJ31" s="85"/>
      <c r="AK31" s="84"/>
      <c r="AL31" s="84"/>
      <c r="AM31" s="84"/>
      <c r="AN31" s="85"/>
      <c r="AO31" s="91"/>
      <c r="AP31" s="83"/>
      <c r="AQ31" s="84"/>
      <c r="AR31" s="84"/>
      <c r="AS31" s="93"/>
      <c r="AT31" s="83"/>
      <c r="AU31" s="84"/>
      <c r="AV31" s="84"/>
      <c r="AW31" s="85"/>
      <c r="AX31" s="94"/>
      <c r="AY31" s="84"/>
      <c r="AZ31" s="84"/>
      <c r="BA31" s="84"/>
      <c r="BB31" s="83"/>
      <c r="BC31" s="84"/>
      <c r="BD31" s="84"/>
      <c r="BE31" s="85"/>
      <c r="BF31" s="84"/>
      <c r="BG31" s="84"/>
      <c r="BH31" s="84"/>
      <c r="BI31" s="84"/>
      <c r="BJ31" s="83"/>
      <c r="BK31" s="84"/>
      <c r="BL31" s="84"/>
      <c r="BM31" s="85"/>
      <c r="BN31" s="84"/>
      <c r="BO31" s="84"/>
      <c r="BP31" s="84"/>
      <c r="BQ31" s="85"/>
    </row>
    <row r="32" spans="1:69" ht="9" customHeight="1" x14ac:dyDescent="0.45">
      <c r="A32" s="98">
        <v>0.5</v>
      </c>
      <c r="B32" s="128"/>
      <c r="C32" s="129"/>
      <c r="D32" s="129"/>
      <c r="E32" s="130"/>
      <c r="F32" s="128"/>
      <c r="G32" s="129"/>
      <c r="H32" s="129"/>
      <c r="I32" s="130"/>
      <c r="L32" s="98">
        <v>0.5</v>
      </c>
      <c r="M32" s="95"/>
      <c r="N32" s="96"/>
      <c r="O32" s="96"/>
      <c r="P32" s="97"/>
      <c r="Q32" s="96"/>
      <c r="R32" s="96"/>
      <c r="S32" s="96"/>
      <c r="T32" s="96"/>
      <c r="U32" s="95"/>
      <c r="V32" s="96"/>
      <c r="W32" s="96"/>
      <c r="X32" s="97"/>
      <c r="Y32" s="95"/>
      <c r="Z32" s="96"/>
      <c r="AA32" s="96"/>
      <c r="AB32" s="97"/>
      <c r="AC32" s="96"/>
      <c r="AD32" s="96"/>
      <c r="AE32" s="96"/>
      <c r="AF32" s="96"/>
      <c r="AG32" s="95"/>
      <c r="AH32" s="96"/>
      <c r="AI32" s="96"/>
      <c r="AJ32" s="97"/>
      <c r="AK32" s="96"/>
      <c r="AL32" s="96"/>
      <c r="AM32" s="96"/>
      <c r="AN32" s="97"/>
      <c r="AO32" s="98">
        <v>0.5</v>
      </c>
      <c r="AP32" s="95"/>
      <c r="AQ32" s="96"/>
      <c r="AR32" s="96"/>
      <c r="AS32" s="99"/>
      <c r="AT32" s="95"/>
      <c r="AU32" s="96"/>
      <c r="AV32" s="96"/>
      <c r="AW32" s="97"/>
      <c r="AX32" s="100"/>
      <c r="AY32" s="96"/>
      <c r="AZ32" s="96"/>
      <c r="BA32" s="96"/>
      <c r="BB32" s="95"/>
      <c r="BC32" s="96"/>
      <c r="BD32" s="96"/>
      <c r="BE32" s="97"/>
      <c r="BF32" s="96"/>
      <c r="BG32" s="96"/>
      <c r="BH32" s="96"/>
      <c r="BI32" s="96"/>
      <c r="BJ32" s="95"/>
      <c r="BK32" s="96"/>
      <c r="BL32" s="96"/>
      <c r="BM32" s="97"/>
      <c r="BN32" s="96"/>
      <c r="BO32" s="96"/>
      <c r="BP32" s="96"/>
      <c r="BQ32" s="97"/>
    </row>
    <row r="33" spans="1:69" ht="9" customHeight="1" x14ac:dyDescent="0.45">
      <c r="A33" s="98"/>
      <c r="B33" s="128"/>
      <c r="C33" s="129"/>
      <c r="D33" s="129"/>
      <c r="E33" s="130"/>
      <c r="F33" s="128"/>
      <c r="G33" s="129"/>
      <c r="H33" s="129"/>
      <c r="I33" s="130"/>
      <c r="L33" s="98"/>
      <c r="M33" s="101"/>
      <c r="N33" s="102"/>
      <c r="O33" s="102"/>
      <c r="P33" s="104"/>
      <c r="Q33" s="102"/>
      <c r="R33" s="102"/>
      <c r="S33" s="102"/>
      <c r="T33" s="102"/>
      <c r="U33" s="101"/>
      <c r="V33" s="102"/>
      <c r="W33" s="102"/>
      <c r="X33" s="104"/>
      <c r="Y33" s="101"/>
      <c r="Z33" s="102"/>
      <c r="AA33" s="102"/>
      <c r="AB33" s="104"/>
      <c r="AC33" s="102"/>
      <c r="AD33" s="102"/>
      <c r="AE33" s="102"/>
      <c r="AF33" s="102"/>
      <c r="AG33" s="101"/>
      <c r="AH33" s="102"/>
      <c r="AI33" s="102"/>
      <c r="AJ33" s="104"/>
      <c r="AK33" s="102"/>
      <c r="AL33" s="102"/>
      <c r="AM33" s="102"/>
      <c r="AN33" s="104"/>
      <c r="AO33" s="98"/>
      <c r="AP33" s="101"/>
      <c r="AQ33" s="102"/>
      <c r="AR33" s="102"/>
      <c r="AS33" s="103"/>
      <c r="AT33" s="101"/>
      <c r="AU33" s="102"/>
      <c r="AV33" s="102"/>
      <c r="AW33" s="104"/>
      <c r="AX33" s="105"/>
      <c r="AY33" s="102"/>
      <c r="AZ33" s="102"/>
      <c r="BA33" s="102"/>
      <c r="BB33" s="101"/>
      <c r="BC33" s="102"/>
      <c r="BD33" s="102"/>
      <c r="BE33" s="104"/>
      <c r="BF33" s="102"/>
      <c r="BG33" s="102"/>
      <c r="BH33" s="102"/>
      <c r="BI33" s="102"/>
      <c r="BJ33" s="101"/>
      <c r="BK33" s="102"/>
      <c r="BL33" s="102"/>
      <c r="BM33" s="104"/>
      <c r="BN33" s="102"/>
      <c r="BO33" s="102"/>
      <c r="BP33" s="102"/>
      <c r="BQ33" s="104"/>
    </row>
    <row r="34" spans="1:69" ht="9" customHeight="1" x14ac:dyDescent="0.45">
      <c r="A34" s="91"/>
      <c r="B34" s="128"/>
      <c r="C34" s="129"/>
      <c r="D34" s="129"/>
      <c r="E34" s="130"/>
      <c r="F34" s="128"/>
      <c r="G34" s="129"/>
      <c r="H34" s="129"/>
      <c r="I34" s="130"/>
      <c r="L34" s="91"/>
      <c r="M34" s="83"/>
      <c r="N34" s="84"/>
      <c r="O34" s="84"/>
      <c r="P34" s="85"/>
      <c r="Q34" s="84"/>
      <c r="R34" s="84"/>
      <c r="S34" s="84"/>
      <c r="T34" s="84"/>
      <c r="U34" s="83"/>
      <c r="V34" s="84"/>
      <c r="W34" s="84"/>
      <c r="X34" s="85"/>
      <c r="Y34" s="83"/>
      <c r="Z34" s="84"/>
      <c r="AA34" s="84"/>
      <c r="AB34" s="85"/>
      <c r="AC34" s="84"/>
      <c r="AD34" s="84"/>
      <c r="AE34" s="84"/>
      <c r="AF34" s="84"/>
      <c r="AG34" s="83"/>
      <c r="AH34" s="84"/>
      <c r="AI34" s="84"/>
      <c r="AJ34" s="85"/>
      <c r="AK34" s="84"/>
      <c r="AL34" s="84"/>
      <c r="AM34" s="84"/>
      <c r="AN34" s="85"/>
      <c r="AO34" s="91"/>
      <c r="AP34" s="83"/>
      <c r="AQ34" s="84"/>
      <c r="AR34" s="84"/>
      <c r="AS34" s="93"/>
      <c r="AT34" s="83"/>
      <c r="AU34" s="84"/>
      <c r="AV34" s="84"/>
      <c r="AW34" s="85"/>
      <c r="AX34" s="94"/>
      <c r="AY34" s="84"/>
      <c r="AZ34" s="84"/>
      <c r="BA34" s="84"/>
      <c r="BB34" s="83"/>
      <c r="BC34" s="84"/>
      <c r="BD34" s="84"/>
      <c r="BE34" s="85"/>
      <c r="BF34" s="84"/>
      <c r="BG34" s="84"/>
      <c r="BH34" s="84"/>
      <c r="BI34" s="84"/>
      <c r="BJ34" s="83"/>
      <c r="BK34" s="84"/>
      <c r="BL34" s="84"/>
      <c r="BM34" s="85"/>
      <c r="BN34" s="84"/>
      <c r="BO34" s="84"/>
      <c r="BP34" s="84"/>
      <c r="BQ34" s="85"/>
    </row>
    <row r="35" spans="1:69" ht="9" customHeight="1" x14ac:dyDescent="0.45">
      <c r="A35" s="91"/>
      <c r="B35" s="128"/>
      <c r="C35" s="129"/>
      <c r="D35" s="129"/>
      <c r="E35" s="130"/>
      <c r="F35" s="128"/>
      <c r="G35" s="129"/>
      <c r="H35" s="129"/>
      <c r="I35" s="130"/>
      <c r="L35" s="91"/>
      <c r="M35" s="83"/>
      <c r="N35" s="84"/>
      <c r="O35" s="84"/>
      <c r="P35" s="85"/>
      <c r="Q35" s="84"/>
      <c r="R35" s="84"/>
      <c r="S35" s="84"/>
      <c r="T35" s="84"/>
      <c r="U35" s="83"/>
      <c r="V35" s="84"/>
      <c r="W35" s="84"/>
      <c r="X35" s="85"/>
      <c r="Y35" s="83"/>
      <c r="Z35" s="84"/>
      <c r="AA35" s="84"/>
      <c r="AB35" s="85"/>
      <c r="AC35" s="84"/>
      <c r="AD35" s="84"/>
      <c r="AE35" s="84"/>
      <c r="AF35" s="84"/>
      <c r="AG35" s="83"/>
      <c r="AH35" s="84"/>
      <c r="AI35" s="84"/>
      <c r="AJ35" s="85"/>
      <c r="AK35" s="84"/>
      <c r="AL35" s="84"/>
      <c r="AM35" s="84"/>
      <c r="AN35" s="85"/>
      <c r="AO35" s="91"/>
      <c r="AP35" s="83"/>
      <c r="AQ35" s="84"/>
      <c r="AR35" s="84"/>
      <c r="AS35" s="93"/>
      <c r="AT35" s="83"/>
      <c r="AU35" s="84"/>
      <c r="AV35" s="84"/>
      <c r="AW35" s="85"/>
      <c r="AX35" s="94"/>
      <c r="AY35" s="84"/>
      <c r="AZ35" s="84"/>
      <c r="BA35" s="84"/>
      <c r="BB35" s="83"/>
      <c r="BC35" s="84"/>
      <c r="BD35" s="84"/>
      <c r="BE35" s="85"/>
      <c r="BF35" s="84"/>
      <c r="BG35" s="84"/>
      <c r="BH35" s="84"/>
      <c r="BI35" s="84"/>
      <c r="BJ35" s="83"/>
      <c r="BK35" s="84"/>
      <c r="BL35" s="84"/>
      <c r="BM35" s="85"/>
      <c r="BN35" s="84"/>
      <c r="BO35" s="84"/>
      <c r="BP35" s="84"/>
      <c r="BQ35" s="85"/>
    </row>
    <row r="36" spans="1:69" ht="9" customHeight="1" x14ac:dyDescent="0.45">
      <c r="A36" s="98">
        <v>0.54166666666666696</v>
      </c>
      <c r="B36" s="128"/>
      <c r="C36" s="129"/>
      <c r="D36" s="129"/>
      <c r="E36" s="130"/>
      <c r="F36" s="128"/>
      <c r="G36" s="129"/>
      <c r="H36" s="129"/>
      <c r="I36" s="130"/>
      <c r="L36" s="98">
        <v>0.54166666666666696</v>
      </c>
      <c r="M36" s="95"/>
      <c r="N36" s="96"/>
      <c r="O36" s="96"/>
      <c r="P36" s="97"/>
      <c r="Q36" s="96"/>
      <c r="R36" s="96"/>
      <c r="S36" s="96"/>
      <c r="T36" s="96"/>
      <c r="U36" s="95"/>
      <c r="V36" s="96"/>
      <c r="W36" s="96"/>
      <c r="X36" s="97"/>
      <c r="Y36" s="95"/>
      <c r="Z36" s="96"/>
      <c r="AA36" s="96"/>
      <c r="AB36" s="97"/>
      <c r="AC36" s="96"/>
      <c r="AD36" s="96"/>
      <c r="AE36" s="96"/>
      <c r="AF36" s="96"/>
      <c r="AG36" s="95"/>
      <c r="AH36" s="96"/>
      <c r="AI36" s="96"/>
      <c r="AJ36" s="97"/>
      <c r="AK36" s="96"/>
      <c r="AL36" s="96"/>
      <c r="AM36" s="96"/>
      <c r="AN36" s="97"/>
      <c r="AO36" s="98">
        <v>0.54166666666666696</v>
      </c>
      <c r="AP36" s="95"/>
      <c r="AQ36" s="96"/>
      <c r="AR36" s="96"/>
      <c r="AS36" s="99"/>
      <c r="AT36" s="95"/>
      <c r="AU36" s="96"/>
      <c r="AV36" s="96"/>
      <c r="AW36" s="97"/>
      <c r="AX36" s="100"/>
      <c r="AY36" s="96"/>
      <c r="AZ36" s="96"/>
      <c r="BA36" s="96"/>
      <c r="BB36" s="95"/>
      <c r="BC36" s="96"/>
      <c r="BD36" s="96"/>
      <c r="BE36" s="97"/>
      <c r="BF36" s="96"/>
      <c r="BG36" s="96"/>
      <c r="BH36" s="96"/>
      <c r="BI36" s="96"/>
      <c r="BJ36" s="95"/>
      <c r="BK36" s="96"/>
      <c r="BL36" s="96"/>
      <c r="BM36" s="97"/>
      <c r="BN36" s="96"/>
      <c r="BO36" s="96"/>
      <c r="BP36" s="96"/>
      <c r="BQ36" s="97"/>
    </row>
    <row r="37" spans="1:69" ht="9" customHeight="1" x14ac:dyDescent="0.45">
      <c r="A37" s="98"/>
      <c r="B37" s="128"/>
      <c r="C37" s="129"/>
      <c r="D37" s="129"/>
      <c r="E37" s="130"/>
      <c r="F37" s="128"/>
      <c r="G37" s="129"/>
      <c r="H37" s="129"/>
      <c r="I37" s="130"/>
      <c r="L37" s="98"/>
      <c r="M37" s="101"/>
      <c r="N37" s="102"/>
      <c r="O37" s="102"/>
      <c r="P37" s="104"/>
      <c r="Q37" s="102"/>
      <c r="R37" s="102"/>
      <c r="S37" s="102"/>
      <c r="T37" s="102"/>
      <c r="U37" s="101"/>
      <c r="V37" s="102"/>
      <c r="W37" s="102"/>
      <c r="X37" s="104"/>
      <c r="Y37" s="101"/>
      <c r="Z37" s="102"/>
      <c r="AA37" s="102"/>
      <c r="AB37" s="104"/>
      <c r="AC37" s="102"/>
      <c r="AD37" s="102"/>
      <c r="AE37" s="102"/>
      <c r="AF37" s="102"/>
      <c r="AG37" s="101"/>
      <c r="AH37" s="102"/>
      <c r="AI37" s="102"/>
      <c r="AJ37" s="104"/>
      <c r="AK37" s="102"/>
      <c r="AL37" s="102"/>
      <c r="AM37" s="102"/>
      <c r="AN37" s="104"/>
      <c r="AO37" s="98"/>
      <c r="AP37" s="101"/>
      <c r="AQ37" s="102"/>
      <c r="AR37" s="102"/>
      <c r="AS37" s="103"/>
      <c r="AT37" s="101"/>
      <c r="AU37" s="102"/>
      <c r="AV37" s="102"/>
      <c r="AW37" s="104"/>
      <c r="AX37" s="105"/>
      <c r="AY37" s="102"/>
      <c r="AZ37" s="102"/>
      <c r="BA37" s="102"/>
      <c r="BB37" s="101"/>
      <c r="BC37" s="102"/>
      <c r="BD37" s="102"/>
      <c r="BE37" s="104"/>
      <c r="BF37" s="102"/>
      <c r="BG37" s="102"/>
      <c r="BH37" s="102"/>
      <c r="BI37" s="102"/>
      <c r="BJ37" s="101"/>
      <c r="BK37" s="102"/>
      <c r="BL37" s="102"/>
      <c r="BM37" s="104"/>
      <c r="BN37" s="102"/>
      <c r="BO37" s="102"/>
      <c r="BP37" s="102"/>
      <c r="BQ37" s="104"/>
    </row>
    <row r="38" spans="1:69" ht="9" customHeight="1" x14ac:dyDescent="0.45">
      <c r="A38" s="91"/>
      <c r="B38" s="128"/>
      <c r="C38" s="129"/>
      <c r="D38" s="129"/>
      <c r="E38" s="130"/>
      <c r="F38" s="128"/>
      <c r="G38" s="129"/>
      <c r="H38" s="129"/>
      <c r="I38" s="130"/>
      <c r="L38" s="91"/>
      <c r="M38" s="83"/>
      <c r="N38" s="84"/>
      <c r="O38" s="84"/>
      <c r="P38" s="85"/>
      <c r="Q38" s="84"/>
      <c r="R38" s="84"/>
      <c r="S38" s="84"/>
      <c r="T38" s="84"/>
      <c r="U38" s="83"/>
      <c r="V38" s="84"/>
      <c r="W38" s="84"/>
      <c r="X38" s="85"/>
      <c r="Y38" s="83"/>
      <c r="Z38" s="84"/>
      <c r="AA38" s="84"/>
      <c r="AB38" s="85"/>
      <c r="AC38" s="84"/>
      <c r="AD38" s="84"/>
      <c r="AE38" s="84"/>
      <c r="AF38" s="84"/>
      <c r="AG38" s="83"/>
      <c r="AH38" s="84"/>
      <c r="AI38" s="84"/>
      <c r="AJ38" s="85"/>
      <c r="AK38" s="84"/>
      <c r="AL38" s="84"/>
      <c r="AM38" s="84"/>
      <c r="AN38" s="85"/>
      <c r="AO38" s="91"/>
      <c r="AP38" s="83"/>
      <c r="AQ38" s="84"/>
      <c r="AR38" s="84"/>
      <c r="AS38" s="93"/>
      <c r="AT38" s="83"/>
      <c r="AU38" s="84"/>
      <c r="AV38" s="84"/>
      <c r="AW38" s="85"/>
      <c r="AX38" s="94"/>
      <c r="AY38" s="84"/>
      <c r="AZ38" s="84"/>
      <c r="BA38" s="84"/>
      <c r="BB38" s="83"/>
      <c r="BC38" s="84"/>
      <c r="BD38" s="84"/>
      <c r="BE38" s="85"/>
      <c r="BF38" s="84"/>
      <c r="BG38" s="84"/>
      <c r="BH38" s="84"/>
      <c r="BI38" s="84"/>
      <c r="BJ38" s="83"/>
      <c r="BK38" s="84"/>
      <c r="BL38" s="84"/>
      <c r="BM38" s="85"/>
      <c r="BN38" s="84"/>
      <c r="BO38" s="84"/>
      <c r="BP38" s="84"/>
      <c r="BQ38" s="85"/>
    </row>
    <row r="39" spans="1:69" ht="9" customHeight="1" x14ac:dyDescent="0.45">
      <c r="A39" s="91"/>
      <c r="B39" s="128"/>
      <c r="C39" s="129"/>
      <c r="D39" s="129"/>
      <c r="E39" s="130"/>
      <c r="F39" s="128"/>
      <c r="G39" s="129"/>
      <c r="H39" s="129"/>
      <c r="I39" s="130"/>
      <c r="L39" s="91"/>
      <c r="M39" s="83"/>
      <c r="N39" s="84"/>
      <c r="O39" s="84"/>
      <c r="P39" s="85"/>
      <c r="Q39" s="84"/>
      <c r="R39" s="84"/>
      <c r="S39" s="84"/>
      <c r="T39" s="84"/>
      <c r="U39" s="83"/>
      <c r="V39" s="84"/>
      <c r="W39" s="84"/>
      <c r="X39" s="85"/>
      <c r="Y39" s="83"/>
      <c r="Z39" s="84"/>
      <c r="AA39" s="84"/>
      <c r="AB39" s="85"/>
      <c r="AC39" s="84"/>
      <c r="AD39" s="84"/>
      <c r="AE39" s="84"/>
      <c r="AF39" s="84"/>
      <c r="AG39" s="83"/>
      <c r="AH39" s="84"/>
      <c r="AI39" s="84"/>
      <c r="AJ39" s="85"/>
      <c r="AK39" s="84"/>
      <c r="AL39" s="84"/>
      <c r="AM39" s="84"/>
      <c r="AN39" s="85"/>
      <c r="AO39" s="91"/>
      <c r="AP39" s="83"/>
      <c r="AQ39" s="84"/>
      <c r="AR39" s="84"/>
      <c r="AS39" s="93"/>
      <c r="AT39" s="83"/>
      <c r="AU39" s="84"/>
      <c r="AV39" s="84"/>
      <c r="AW39" s="85"/>
      <c r="AX39" s="94"/>
      <c r="AY39" s="84"/>
      <c r="AZ39" s="84"/>
      <c r="BA39" s="84"/>
      <c r="BB39" s="83"/>
      <c r="BC39" s="84"/>
      <c r="BD39" s="84"/>
      <c r="BE39" s="85"/>
      <c r="BF39" s="84"/>
      <c r="BG39" s="84"/>
      <c r="BH39" s="84"/>
      <c r="BI39" s="84"/>
      <c r="BJ39" s="83"/>
      <c r="BK39" s="84"/>
      <c r="BL39" s="84"/>
      <c r="BM39" s="85"/>
      <c r="BN39" s="84"/>
      <c r="BO39" s="84"/>
      <c r="BP39" s="84"/>
      <c r="BQ39" s="85"/>
    </row>
    <row r="40" spans="1:69" ht="9" customHeight="1" x14ac:dyDescent="0.45">
      <c r="A40" s="98">
        <v>0.58333333333333304</v>
      </c>
      <c r="B40" s="128"/>
      <c r="C40" s="129"/>
      <c r="D40" s="129"/>
      <c r="E40" s="130"/>
      <c r="F40" s="128"/>
      <c r="G40" s="129"/>
      <c r="H40" s="129"/>
      <c r="I40" s="130"/>
      <c r="L40" s="98">
        <v>0.58333333333333304</v>
      </c>
      <c r="M40" s="95"/>
      <c r="N40" s="96"/>
      <c r="O40" s="96"/>
      <c r="P40" s="97"/>
      <c r="Q40" s="96"/>
      <c r="R40" s="96"/>
      <c r="S40" s="96"/>
      <c r="T40" s="96"/>
      <c r="U40" s="95"/>
      <c r="V40" s="96"/>
      <c r="W40" s="96"/>
      <c r="X40" s="97"/>
      <c r="Y40" s="95"/>
      <c r="Z40" s="96"/>
      <c r="AA40" s="96"/>
      <c r="AB40" s="97"/>
      <c r="AC40" s="96"/>
      <c r="AD40" s="96"/>
      <c r="AE40" s="96"/>
      <c r="AF40" s="96"/>
      <c r="AG40" s="95"/>
      <c r="AH40" s="96"/>
      <c r="AI40" s="96"/>
      <c r="AJ40" s="97"/>
      <c r="AK40" s="96"/>
      <c r="AL40" s="96"/>
      <c r="AM40" s="96"/>
      <c r="AN40" s="97"/>
      <c r="AO40" s="98">
        <v>0.58333333333333304</v>
      </c>
      <c r="AP40" s="95"/>
      <c r="AQ40" s="96"/>
      <c r="AR40" s="96"/>
      <c r="AS40" s="99"/>
      <c r="AT40" s="95"/>
      <c r="AU40" s="96"/>
      <c r="AV40" s="96"/>
      <c r="AW40" s="97"/>
      <c r="AX40" s="100"/>
      <c r="AY40" s="96"/>
      <c r="AZ40" s="96"/>
      <c r="BA40" s="96"/>
      <c r="BB40" s="95"/>
      <c r="BC40" s="96"/>
      <c r="BD40" s="96"/>
      <c r="BE40" s="97"/>
      <c r="BF40" s="96"/>
      <c r="BG40" s="96"/>
      <c r="BH40" s="96"/>
      <c r="BI40" s="96"/>
      <c r="BJ40" s="95"/>
      <c r="BK40" s="96"/>
      <c r="BL40" s="96"/>
      <c r="BM40" s="97"/>
      <c r="BN40" s="96"/>
      <c r="BO40" s="96"/>
      <c r="BP40" s="96"/>
      <c r="BQ40" s="97"/>
    </row>
    <row r="41" spans="1:69" ht="9" customHeight="1" x14ac:dyDescent="0.45">
      <c r="A41" s="98"/>
      <c r="B41" s="128"/>
      <c r="C41" s="129"/>
      <c r="D41" s="129"/>
      <c r="E41" s="130"/>
      <c r="F41" s="128"/>
      <c r="G41" s="129"/>
      <c r="H41" s="129"/>
      <c r="I41" s="130"/>
      <c r="L41" s="98"/>
      <c r="M41" s="101"/>
      <c r="N41" s="102"/>
      <c r="O41" s="102"/>
      <c r="P41" s="104"/>
      <c r="Q41" s="102"/>
      <c r="R41" s="102"/>
      <c r="S41" s="102"/>
      <c r="T41" s="102"/>
      <c r="U41" s="101"/>
      <c r="V41" s="102"/>
      <c r="W41" s="102"/>
      <c r="X41" s="104"/>
      <c r="Y41" s="101"/>
      <c r="Z41" s="102"/>
      <c r="AA41" s="102"/>
      <c r="AB41" s="104"/>
      <c r="AC41" s="102"/>
      <c r="AD41" s="102"/>
      <c r="AE41" s="102"/>
      <c r="AF41" s="102"/>
      <c r="AG41" s="101"/>
      <c r="AH41" s="102"/>
      <c r="AI41" s="102"/>
      <c r="AJ41" s="104"/>
      <c r="AK41" s="102"/>
      <c r="AL41" s="102"/>
      <c r="AM41" s="102"/>
      <c r="AN41" s="104"/>
      <c r="AO41" s="98"/>
      <c r="AP41" s="101"/>
      <c r="AQ41" s="102"/>
      <c r="AR41" s="102"/>
      <c r="AS41" s="103"/>
      <c r="AT41" s="101"/>
      <c r="AU41" s="102"/>
      <c r="AV41" s="102"/>
      <c r="AW41" s="104"/>
      <c r="AX41" s="105"/>
      <c r="AY41" s="102"/>
      <c r="AZ41" s="102"/>
      <c r="BA41" s="102"/>
      <c r="BB41" s="101"/>
      <c r="BC41" s="102"/>
      <c r="BD41" s="102"/>
      <c r="BE41" s="104"/>
      <c r="BF41" s="102"/>
      <c r="BG41" s="102"/>
      <c r="BH41" s="102"/>
      <c r="BI41" s="102"/>
      <c r="BJ41" s="101"/>
      <c r="BK41" s="102"/>
      <c r="BL41" s="102"/>
      <c r="BM41" s="104"/>
      <c r="BN41" s="102"/>
      <c r="BO41" s="102"/>
      <c r="BP41" s="102"/>
      <c r="BQ41" s="104"/>
    </row>
    <row r="42" spans="1:69" ht="9" customHeight="1" x14ac:dyDescent="0.45">
      <c r="A42" s="91"/>
      <c r="B42" s="128"/>
      <c r="C42" s="129"/>
      <c r="D42" s="129"/>
      <c r="E42" s="130"/>
      <c r="F42" s="128"/>
      <c r="G42" s="129"/>
      <c r="H42" s="129"/>
      <c r="I42" s="130"/>
      <c r="L42" s="91"/>
      <c r="M42" s="83"/>
      <c r="N42" s="84"/>
      <c r="O42" s="84"/>
      <c r="P42" s="85"/>
      <c r="Q42" s="84"/>
      <c r="R42" s="84"/>
      <c r="S42" s="84"/>
      <c r="T42" s="84"/>
      <c r="U42" s="83"/>
      <c r="V42" s="84"/>
      <c r="W42" s="84"/>
      <c r="X42" s="85"/>
      <c r="Y42" s="83"/>
      <c r="Z42" s="84"/>
      <c r="AA42" s="84"/>
      <c r="AB42" s="85"/>
      <c r="AC42" s="84"/>
      <c r="AD42" s="84"/>
      <c r="AE42" s="84"/>
      <c r="AF42" s="84"/>
      <c r="AG42" s="83"/>
      <c r="AH42" s="84"/>
      <c r="AI42" s="84"/>
      <c r="AJ42" s="85"/>
      <c r="AK42" s="84"/>
      <c r="AL42" s="84"/>
      <c r="AM42" s="84"/>
      <c r="AN42" s="85"/>
      <c r="AO42" s="91"/>
      <c r="AP42" s="83"/>
      <c r="AQ42" s="84"/>
      <c r="AR42" s="84"/>
      <c r="AS42" s="93"/>
      <c r="AT42" s="83"/>
      <c r="AU42" s="84"/>
      <c r="AV42" s="84"/>
      <c r="AW42" s="85"/>
      <c r="AX42" s="94"/>
      <c r="AY42" s="84"/>
      <c r="AZ42" s="84"/>
      <c r="BA42" s="84"/>
      <c r="BB42" s="83"/>
      <c r="BC42" s="84"/>
      <c r="BD42" s="84"/>
      <c r="BE42" s="85"/>
      <c r="BF42" s="84"/>
      <c r="BG42" s="84"/>
      <c r="BH42" s="84"/>
      <c r="BI42" s="84"/>
      <c r="BJ42" s="83"/>
      <c r="BK42" s="84"/>
      <c r="BL42" s="84"/>
      <c r="BM42" s="85"/>
      <c r="BN42" s="84"/>
      <c r="BO42" s="84"/>
      <c r="BP42" s="84"/>
      <c r="BQ42" s="85"/>
    </row>
    <row r="43" spans="1:69" ht="9" customHeight="1" x14ac:dyDescent="0.45">
      <c r="A43" s="91"/>
      <c r="B43" s="128"/>
      <c r="C43" s="129"/>
      <c r="D43" s="129"/>
      <c r="E43" s="130"/>
      <c r="F43" s="128"/>
      <c r="G43" s="129"/>
      <c r="H43" s="129"/>
      <c r="I43" s="130"/>
      <c r="L43" s="91"/>
      <c r="M43" s="83"/>
      <c r="N43" s="84"/>
      <c r="O43" s="84"/>
      <c r="P43" s="85"/>
      <c r="Q43" s="84"/>
      <c r="R43" s="84"/>
      <c r="S43" s="84"/>
      <c r="T43" s="84"/>
      <c r="U43" s="83"/>
      <c r="V43" s="84"/>
      <c r="W43" s="84"/>
      <c r="X43" s="85"/>
      <c r="Y43" s="83"/>
      <c r="Z43" s="84"/>
      <c r="AA43" s="84"/>
      <c r="AB43" s="85"/>
      <c r="AC43" s="84"/>
      <c r="AD43" s="84"/>
      <c r="AE43" s="84"/>
      <c r="AF43" s="84"/>
      <c r="AG43" s="83"/>
      <c r="AH43" s="84"/>
      <c r="AI43" s="84"/>
      <c r="AJ43" s="85"/>
      <c r="AK43" s="84"/>
      <c r="AL43" s="84"/>
      <c r="AM43" s="84"/>
      <c r="AN43" s="85"/>
      <c r="AO43" s="91"/>
      <c r="AP43" s="83"/>
      <c r="AQ43" s="84"/>
      <c r="AR43" s="84"/>
      <c r="AS43" s="93"/>
      <c r="AT43" s="83"/>
      <c r="AU43" s="84"/>
      <c r="AV43" s="84"/>
      <c r="AW43" s="85"/>
      <c r="AX43" s="94"/>
      <c r="AY43" s="84"/>
      <c r="AZ43" s="84"/>
      <c r="BA43" s="84"/>
      <c r="BB43" s="83"/>
      <c r="BC43" s="84"/>
      <c r="BD43" s="84"/>
      <c r="BE43" s="85"/>
      <c r="BF43" s="84"/>
      <c r="BG43" s="84"/>
      <c r="BH43" s="84"/>
      <c r="BI43" s="84"/>
      <c r="BJ43" s="83"/>
      <c r="BK43" s="84"/>
      <c r="BL43" s="84"/>
      <c r="BM43" s="85"/>
      <c r="BN43" s="84"/>
      <c r="BO43" s="84"/>
      <c r="BP43" s="84"/>
      <c r="BQ43" s="85"/>
    </row>
    <row r="44" spans="1:69" ht="9" customHeight="1" x14ac:dyDescent="0.45">
      <c r="A44" s="98">
        <v>0.625</v>
      </c>
      <c r="B44" s="128"/>
      <c r="C44" s="129"/>
      <c r="D44" s="129"/>
      <c r="E44" s="130"/>
      <c r="F44" s="125"/>
      <c r="G44" s="126"/>
      <c r="H44" s="126"/>
      <c r="I44" s="127"/>
      <c r="L44" s="98">
        <v>0.625</v>
      </c>
      <c r="M44" s="95"/>
      <c r="N44" s="96"/>
      <c r="O44" s="96"/>
      <c r="P44" s="97"/>
      <c r="Q44" s="96"/>
      <c r="R44" s="96"/>
      <c r="S44" s="96"/>
      <c r="T44" s="96"/>
      <c r="U44" s="95"/>
      <c r="V44" s="96"/>
      <c r="W44" s="96"/>
      <c r="X44" s="97"/>
      <c r="Y44" s="95"/>
      <c r="Z44" s="96"/>
      <c r="AA44" s="96"/>
      <c r="AB44" s="97"/>
      <c r="AC44" s="96"/>
      <c r="AD44" s="96"/>
      <c r="AE44" s="96"/>
      <c r="AF44" s="96"/>
      <c r="AG44" s="95"/>
      <c r="AH44" s="96"/>
      <c r="AI44" s="96"/>
      <c r="AJ44" s="97"/>
      <c r="AK44" s="96"/>
      <c r="AL44" s="96"/>
      <c r="AM44" s="96"/>
      <c r="AN44" s="97"/>
      <c r="AO44" s="98">
        <v>0.625</v>
      </c>
      <c r="AP44" s="95"/>
      <c r="AQ44" s="96"/>
      <c r="AR44" s="96"/>
      <c r="AS44" s="99"/>
      <c r="AT44" s="95"/>
      <c r="AU44" s="96"/>
      <c r="AV44" s="96"/>
      <c r="AW44" s="97"/>
      <c r="AX44" s="100"/>
      <c r="AY44" s="96"/>
      <c r="AZ44" s="96"/>
      <c r="BA44" s="96"/>
      <c r="BB44" s="95"/>
      <c r="BC44" s="96"/>
      <c r="BD44" s="96"/>
      <c r="BE44" s="97"/>
      <c r="BF44" s="96"/>
      <c r="BG44" s="96"/>
      <c r="BH44" s="96"/>
      <c r="BI44" s="96"/>
      <c r="BJ44" s="95"/>
      <c r="BK44" s="96"/>
      <c r="BL44" s="96"/>
      <c r="BM44" s="97"/>
      <c r="BN44" s="96"/>
      <c r="BO44" s="96"/>
      <c r="BP44" s="96"/>
      <c r="BQ44" s="97"/>
    </row>
    <row r="45" spans="1:69" ht="9" customHeight="1" x14ac:dyDescent="0.45">
      <c r="A45" s="98"/>
      <c r="B45" s="128"/>
      <c r="C45" s="129"/>
      <c r="D45" s="129"/>
      <c r="E45" s="130"/>
      <c r="F45" s="116" t="s">
        <v>121</v>
      </c>
      <c r="G45" s="117"/>
      <c r="H45" s="117"/>
      <c r="I45" s="118"/>
      <c r="L45" s="98"/>
      <c r="M45" s="101"/>
      <c r="N45" s="102"/>
      <c r="O45" s="102"/>
      <c r="P45" s="104"/>
      <c r="Q45" s="102"/>
      <c r="R45" s="102"/>
      <c r="S45" s="102"/>
      <c r="T45" s="102"/>
      <c r="U45" s="101"/>
      <c r="V45" s="102"/>
      <c r="W45" s="102"/>
      <c r="X45" s="104"/>
      <c r="Y45" s="101"/>
      <c r="Z45" s="102"/>
      <c r="AA45" s="102"/>
      <c r="AB45" s="104"/>
      <c r="AC45" s="102"/>
      <c r="AD45" s="102"/>
      <c r="AE45" s="102"/>
      <c r="AF45" s="102"/>
      <c r="AG45" s="101"/>
      <c r="AH45" s="102"/>
      <c r="AI45" s="102"/>
      <c r="AJ45" s="104"/>
      <c r="AK45" s="102"/>
      <c r="AL45" s="102"/>
      <c r="AM45" s="102"/>
      <c r="AN45" s="104"/>
      <c r="AO45" s="98"/>
      <c r="AP45" s="101"/>
      <c r="AQ45" s="102"/>
      <c r="AR45" s="102"/>
      <c r="AS45" s="103"/>
      <c r="AT45" s="101"/>
      <c r="AU45" s="102"/>
      <c r="AV45" s="102"/>
      <c r="AW45" s="104"/>
      <c r="AX45" s="105"/>
      <c r="AY45" s="102"/>
      <c r="AZ45" s="102"/>
      <c r="BA45" s="102"/>
      <c r="BB45" s="101"/>
      <c r="BC45" s="102"/>
      <c r="BD45" s="102"/>
      <c r="BE45" s="104"/>
      <c r="BF45" s="102"/>
      <c r="BG45" s="102"/>
      <c r="BH45" s="102"/>
      <c r="BI45" s="102"/>
      <c r="BJ45" s="101"/>
      <c r="BK45" s="102"/>
      <c r="BL45" s="102"/>
      <c r="BM45" s="104"/>
      <c r="BN45" s="102"/>
      <c r="BO45" s="102"/>
      <c r="BP45" s="102"/>
      <c r="BQ45" s="104"/>
    </row>
    <row r="46" spans="1:69" ht="9" customHeight="1" x14ac:dyDescent="0.45">
      <c r="A46" s="91"/>
      <c r="B46" s="128"/>
      <c r="C46" s="129"/>
      <c r="D46" s="129"/>
      <c r="E46" s="130"/>
      <c r="F46" s="119"/>
      <c r="G46" s="120"/>
      <c r="H46" s="120"/>
      <c r="I46" s="121"/>
      <c r="L46" s="91"/>
      <c r="M46" s="83"/>
      <c r="N46" s="84"/>
      <c r="O46" s="84"/>
      <c r="P46" s="85"/>
      <c r="Q46" s="84"/>
      <c r="R46" s="84"/>
      <c r="S46" s="84"/>
      <c r="T46" s="84"/>
      <c r="U46" s="83"/>
      <c r="V46" s="84"/>
      <c r="W46" s="84"/>
      <c r="X46" s="85"/>
      <c r="Y46" s="83"/>
      <c r="Z46" s="84"/>
      <c r="AA46" s="84"/>
      <c r="AB46" s="85"/>
      <c r="AC46" s="84"/>
      <c r="AD46" s="84"/>
      <c r="AE46" s="84"/>
      <c r="AF46" s="84"/>
      <c r="AG46" s="83"/>
      <c r="AH46" s="84"/>
      <c r="AI46" s="84"/>
      <c r="AJ46" s="85"/>
      <c r="AK46" s="84"/>
      <c r="AL46" s="84"/>
      <c r="AM46" s="84"/>
      <c r="AN46" s="85"/>
      <c r="AO46" s="91"/>
      <c r="AP46" s="83"/>
      <c r="AQ46" s="84"/>
      <c r="AR46" s="84"/>
      <c r="AS46" s="93"/>
      <c r="AT46" s="83"/>
      <c r="AU46" s="84"/>
      <c r="AV46" s="84"/>
      <c r="AW46" s="85"/>
      <c r="AX46" s="94"/>
      <c r="AY46" s="84"/>
      <c r="AZ46" s="84"/>
      <c r="BA46" s="84"/>
      <c r="BB46" s="83"/>
      <c r="BC46" s="84"/>
      <c r="BD46" s="84"/>
      <c r="BE46" s="85"/>
      <c r="BF46" s="84"/>
      <c r="BG46" s="84"/>
      <c r="BH46" s="84"/>
      <c r="BI46" s="84"/>
      <c r="BJ46" s="83"/>
      <c r="BK46" s="84"/>
      <c r="BL46" s="84"/>
      <c r="BM46" s="85"/>
      <c r="BN46" s="84"/>
      <c r="BO46" s="84"/>
      <c r="BP46" s="84"/>
      <c r="BQ46" s="85"/>
    </row>
    <row r="47" spans="1:69" ht="9" customHeight="1" x14ac:dyDescent="0.45">
      <c r="A47" s="91"/>
      <c r="B47" s="128"/>
      <c r="C47" s="129"/>
      <c r="D47" s="129"/>
      <c r="E47" s="130"/>
      <c r="F47" s="131"/>
      <c r="G47" s="132"/>
      <c r="H47" s="132"/>
      <c r="I47" s="133"/>
      <c r="L47" s="91"/>
      <c r="M47" s="83"/>
      <c r="N47" s="84"/>
      <c r="O47" s="84"/>
      <c r="P47" s="85"/>
      <c r="Q47" s="84"/>
      <c r="R47" s="84"/>
      <c r="S47" s="84"/>
      <c r="T47" s="84"/>
      <c r="U47" s="83"/>
      <c r="V47" s="84"/>
      <c r="W47" s="84"/>
      <c r="X47" s="85"/>
      <c r="Y47" s="83"/>
      <c r="Z47" s="84"/>
      <c r="AA47" s="84"/>
      <c r="AB47" s="85"/>
      <c r="AC47" s="84"/>
      <c r="AD47" s="84"/>
      <c r="AE47" s="84"/>
      <c r="AF47" s="84"/>
      <c r="AG47" s="83"/>
      <c r="AH47" s="84"/>
      <c r="AI47" s="84"/>
      <c r="AJ47" s="85"/>
      <c r="AK47" s="84"/>
      <c r="AL47" s="84"/>
      <c r="AM47" s="84"/>
      <c r="AN47" s="85"/>
      <c r="AO47" s="91"/>
      <c r="AP47" s="83"/>
      <c r="AQ47" s="84"/>
      <c r="AR47" s="84"/>
      <c r="AS47" s="93"/>
      <c r="AT47" s="83"/>
      <c r="AU47" s="84"/>
      <c r="AV47" s="84"/>
      <c r="AW47" s="85"/>
      <c r="AX47" s="94"/>
      <c r="AY47" s="84"/>
      <c r="AZ47" s="84"/>
      <c r="BA47" s="84"/>
      <c r="BB47" s="83"/>
      <c r="BC47" s="84"/>
      <c r="BD47" s="84"/>
      <c r="BE47" s="85"/>
      <c r="BF47" s="84"/>
      <c r="BG47" s="84"/>
      <c r="BH47" s="84"/>
      <c r="BI47" s="84"/>
      <c r="BJ47" s="83"/>
      <c r="BK47" s="84"/>
      <c r="BL47" s="84"/>
      <c r="BM47" s="85"/>
      <c r="BN47" s="84"/>
      <c r="BO47" s="84"/>
      <c r="BP47" s="84"/>
      <c r="BQ47" s="85"/>
    </row>
    <row r="48" spans="1:69" ht="9" customHeight="1" x14ac:dyDescent="0.45">
      <c r="A48" s="98">
        <v>0.66666666666666696</v>
      </c>
      <c r="B48" s="125"/>
      <c r="C48" s="126"/>
      <c r="D48" s="126"/>
      <c r="E48" s="127"/>
      <c r="F48" s="134"/>
      <c r="G48" s="135"/>
      <c r="H48" s="135"/>
      <c r="I48" s="136"/>
      <c r="L48" s="98">
        <v>0.66666666666666696</v>
      </c>
      <c r="M48" s="95"/>
      <c r="N48" s="96"/>
      <c r="O48" s="96"/>
      <c r="P48" s="97"/>
      <c r="Q48" s="96"/>
      <c r="R48" s="96"/>
      <c r="S48" s="96"/>
      <c r="T48" s="96"/>
      <c r="U48" s="95"/>
      <c r="V48" s="96"/>
      <c r="W48" s="96"/>
      <c r="X48" s="97"/>
      <c r="Y48" s="95"/>
      <c r="Z48" s="96"/>
      <c r="AA48" s="96"/>
      <c r="AB48" s="97"/>
      <c r="AC48" s="96"/>
      <c r="AD48" s="96"/>
      <c r="AE48" s="96"/>
      <c r="AF48" s="96"/>
      <c r="AG48" s="95"/>
      <c r="AH48" s="96"/>
      <c r="AI48" s="96"/>
      <c r="AJ48" s="97"/>
      <c r="AK48" s="96"/>
      <c r="AL48" s="96"/>
      <c r="AM48" s="96"/>
      <c r="AN48" s="97"/>
      <c r="AO48" s="98">
        <v>0.66666666666666696</v>
      </c>
      <c r="AP48" s="95"/>
      <c r="AQ48" s="96"/>
      <c r="AR48" s="96"/>
      <c r="AS48" s="99"/>
      <c r="AT48" s="95"/>
      <c r="AU48" s="96"/>
      <c r="AV48" s="96"/>
      <c r="AW48" s="97"/>
      <c r="AX48" s="100"/>
      <c r="AY48" s="96"/>
      <c r="AZ48" s="96"/>
      <c r="BA48" s="96"/>
      <c r="BB48" s="95"/>
      <c r="BC48" s="96"/>
      <c r="BD48" s="96"/>
      <c r="BE48" s="97"/>
      <c r="BF48" s="96"/>
      <c r="BG48" s="96"/>
      <c r="BH48" s="96"/>
      <c r="BI48" s="96"/>
      <c r="BJ48" s="95"/>
      <c r="BK48" s="96"/>
      <c r="BL48" s="96"/>
      <c r="BM48" s="97"/>
      <c r="BN48" s="96"/>
      <c r="BO48" s="96"/>
      <c r="BP48" s="96"/>
      <c r="BQ48" s="97"/>
    </row>
    <row r="49" spans="1:69" ht="9" customHeight="1" x14ac:dyDescent="0.45">
      <c r="A49" s="98"/>
      <c r="B49" s="116" t="s">
        <v>114</v>
      </c>
      <c r="C49" s="117"/>
      <c r="D49" s="117"/>
      <c r="E49" s="118"/>
      <c r="F49" s="140"/>
      <c r="G49" s="141"/>
      <c r="H49" s="141"/>
      <c r="I49" s="142"/>
      <c r="L49" s="98"/>
      <c r="M49" s="101"/>
      <c r="N49" s="102"/>
      <c r="O49" s="102"/>
      <c r="P49" s="104"/>
      <c r="Q49" s="102"/>
      <c r="R49" s="102"/>
      <c r="S49" s="102"/>
      <c r="T49" s="102"/>
      <c r="U49" s="101"/>
      <c r="V49" s="102"/>
      <c r="W49" s="102"/>
      <c r="X49" s="104"/>
      <c r="Y49" s="101"/>
      <c r="Z49" s="102"/>
      <c r="AA49" s="102"/>
      <c r="AB49" s="104"/>
      <c r="AC49" s="102"/>
      <c r="AD49" s="102"/>
      <c r="AE49" s="102"/>
      <c r="AF49" s="102"/>
      <c r="AG49" s="101"/>
      <c r="AH49" s="102"/>
      <c r="AI49" s="102"/>
      <c r="AJ49" s="104"/>
      <c r="AK49" s="102"/>
      <c r="AL49" s="102"/>
      <c r="AM49" s="102"/>
      <c r="AN49" s="104"/>
      <c r="AO49" s="98"/>
      <c r="AP49" s="101"/>
      <c r="AQ49" s="102"/>
      <c r="AR49" s="102"/>
      <c r="AS49" s="103"/>
      <c r="AT49" s="101"/>
      <c r="AU49" s="102"/>
      <c r="AV49" s="102"/>
      <c r="AW49" s="104"/>
      <c r="AX49" s="105"/>
      <c r="AY49" s="102"/>
      <c r="AZ49" s="102"/>
      <c r="BA49" s="102"/>
      <c r="BB49" s="101"/>
      <c r="BC49" s="102"/>
      <c r="BD49" s="102"/>
      <c r="BE49" s="104"/>
      <c r="BF49" s="102"/>
      <c r="BG49" s="102"/>
      <c r="BH49" s="102"/>
      <c r="BI49" s="102"/>
      <c r="BJ49" s="101"/>
      <c r="BK49" s="102"/>
      <c r="BL49" s="102"/>
      <c r="BM49" s="104"/>
      <c r="BN49" s="102"/>
      <c r="BO49" s="102"/>
      <c r="BP49" s="102"/>
      <c r="BQ49" s="104"/>
    </row>
    <row r="50" spans="1:69" ht="9" customHeight="1" x14ac:dyDescent="0.45">
      <c r="A50" s="91"/>
      <c r="B50" s="119"/>
      <c r="C50" s="120"/>
      <c r="D50" s="120"/>
      <c r="E50" s="121"/>
      <c r="F50" s="131"/>
      <c r="G50" s="132"/>
      <c r="H50" s="132"/>
      <c r="I50" s="133"/>
      <c r="L50" s="91"/>
      <c r="M50" s="83"/>
      <c r="N50" s="84"/>
      <c r="O50" s="84"/>
      <c r="P50" s="85"/>
      <c r="Q50" s="84"/>
      <c r="R50" s="84"/>
      <c r="S50" s="84"/>
      <c r="T50" s="84"/>
      <c r="U50" s="83"/>
      <c r="V50" s="84"/>
      <c r="W50" s="84"/>
      <c r="X50" s="85"/>
      <c r="Y50" s="83"/>
      <c r="Z50" s="84"/>
      <c r="AA50" s="84"/>
      <c r="AB50" s="85"/>
      <c r="AC50" s="84"/>
      <c r="AD50" s="84"/>
      <c r="AE50" s="84"/>
      <c r="AF50" s="84"/>
      <c r="AG50" s="83"/>
      <c r="AH50" s="84"/>
      <c r="AI50" s="84"/>
      <c r="AJ50" s="85"/>
      <c r="AK50" s="84"/>
      <c r="AL50" s="84"/>
      <c r="AM50" s="84"/>
      <c r="AN50" s="85"/>
      <c r="AO50" s="91"/>
      <c r="AP50" s="83"/>
      <c r="AQ50" s="84"/>
      <c r="AR50" s="84"/>
      <c r="AS50" s="93"/>
      <c r="AT50" s="83"/>
      <c r="AU50" s="84"/>
      <c r="AV50" s="84"/>
      <c r="AW50" s="85"/>
      <c r="AX50" s="94"/>
      <c r="AY50" s="84"/>
      <c r="AZ50" s="84"/>
      <c r="BA50" s="84"/>
      <c r="BB50" s="83"/>
      <c r="BC50" s="84"/>
      <c r="BD50" s="84"/>
      <c r="BE50" s="85"/>
      <c r="BF50" s="84"/>
      <c r="BG50" s="84"/>
      <c r="BH50" s="84"/>
      <c r="BI50" s="84"/>
      <c r="BJ50" s="83"/>
      <c r="BK50" s="84"/>
      <c r="BL50" s="84"/>
      <c r="BM50" s="85"/>
      <c r="BN50" s="84"/>
      <c r="BO50" s="84"/>
      <c r="BP50" s="84"/>
      <c r="BQ50" s="85"/>
    </row>
    <row r="51" spans="1:69" ht="9" customHeight="1" x14ac:dyDescent="0.45">
      <c r="A51" s="91"/>
      <c r="B51" s="122" t="s">
        <v>115</v>
      </c>
      <c r="C51" s="123"/>
      <c r="D51" s="123"/>
      <c r="E51" s="124"/>
      <c r="F51" s="131"/>
      <c r="G51" s="132"/>
      <c r="H51" s="132"/>
      <c r="I51" s="133"/>
      <c r="L51" s="91"/>
      <c r="M51" s="83"/>
      <c r="N51" s="84"/>
      <c r="O51" s="84"/>
      <c r="P51" s="85"/>
      <c r="Q51" s="84"/>
      <c r="R51" s="84"/>
      <c r="S51" s="84"/>
      <c r="T51" s="84"/>
      <c r="U51" s="83"/>
      <c r="V51" s="84"/>
      <c r="W51" s="84"/>
      <c r="X51" s="85"/>
      <c r="Y51" s="83"/>
      <c r="Z51" s="84"/>
      <c r="AA51" s="84"/>
      <c r="AB51" s="85"/>
      <c r="AC51" s="84"/>
      <c r="AD51" s="84"/>
      <c r="AE51" s="84"/>
      <c r="AF51" s="84"/>
      <c r="AG51" s="83"/>
      <c r="AH51" s="84"/>
      <c r="AI51" s="84"/>
      <c r="AJ51" s="85"/>
      <c r="AK51" s="84"/>
      <c r="AL51" s="84"/>
      <c r="AM51" s="84"/>
      <c r="AN51" s="85"/>
      <c r="AO51" s="91"/>
      <c r="AP51" s="83"/>
      <c r="AQ51" s="84"/>
      <c r="AR51" s="84"/>
      <c r="AS51" s="93"/>
      <c r="AT51" s="83"/>
      <c r="AU51" s="84"/>
      <c r="AV51" s="84"/>
      <c r="AW51" s="85"/>
      <c r="AX51" s="94"/>
      <c r="AY51" s="84"/>
      <c r="AZ51" s="84"/>
      <c r="BA51" s="84"/>
      <c r="BB51" s="83"/>
      <c r="BC51" s="84"/>
      <c r="BD51" s="84"/>
      <c r="BE51" s="85"/>
      <c r="BF51" s="84"/>
      <c r="BG51" s="84"/>
      <c r="BH51" s="84"/>
      <c r="BI51" s="84"/>
      <c r="BJ51" s="83"/>
      <c r="BK51" s="84"/>
      <c r="BL51" s="84"/>
      <c r="BM51" s="85"/>
      <c r="BN51" s="84"/>
      <c r="BO51" s="84"/>
      <c r="BP51" s="84"/>
      <c r="BQ51" s="85"/>
    </row>
    <row r="52" spans="1:69" ht="9" customHeight="1" x14ac:dyDescent="0.45">
      <c r="A52" s="98">
        <v>0.70833333333333304</v>
      </c>
      <c r="B52" s="125"/>
      <c r="C52" s="126"/>
      <c r="D52" s="126"/>
      <c r="E52" s="127"/>
      <c r="F52" s="134"/>
      <c r="G52" s="135"/>
      <c r="H52" s="135"/>
      <c r="I52" s="136"/>
      <c r="L52" s="98">
        <v>0.70833333333333304</v>
      </c>
      <c r="M52" s="95"/>
      <c r="N52" s="96"/>
      <c r="O52" s="96"/>
      <c r="P52" s="97"/>
      <c r="Q52" s="96"/>
      <c r="R52" s="96"/>
      <c r="S52" s="96"/>
      <c r="T52" s="96"/>
      <c r="U52" s="95"/>
      <c r="V52" s="96"/>
      <c r="W52" s="96"/>
      <c r="X52" s="97"/>
      <c r="Y52" s="95"/>
      <c r="Z52" s="96"/>
      <c r="AA52" s="96"/>
      <c r="AB52" s="97"/>
      <c r="AC52" s="96"/>
      <c r="AD52" s="96"/>
      <c r="AE52" s="96"/>
      <c r="AF52" s="96"/>
      <c r="AG52" s="95"/>
      <c r="AH52" s="96"/>
      <c r="AI52" s="96"/>
      <c r="AJ52" s="97"/>
      <c r="AK52" s="96"/>
      <c r="AL52" s="96"/>
      <c r="AM52" s="96"/>
      <c r="AN52" s="97"/>
      <c r="AO52" s="98">
        <v>0.70833333333333304</v>
      </c>
      <c r="AP52" s="95"/>
      <c r="AQ52" s="96"/>
      <c r="AR52" s="96"/>
      <c r="AS52" s="99"/>
      <c r="AT52" s="95"/>
      <c r="AU52" s="96"/>
      <c r="AV52" s="96"/>
      <c r="AW52" s="97"/>
      <c r="AX52" s="100"/>
      <c r="AY52" s="96"/>
      <c r="AZ52" s="96"/>
      <c r="BA52" s="96"/>
      <c r="BB52" s="95"/>
      <c r="BC52" s="96"/>
      <c r="BD52" s="96"/>
      <c r="BE52" s="97"/>
      <c r="BF52" s="96"/>
      <c r="BG52" s="96"/>
      <c r="BH52" s="96"/>
      <c r="BI52" s="96"/>
      <c r="BJ52" s="95"/>
      <c r="BK52" s="96"/>
      <c r="BL52" s="96"/>
      <c r="BM52" s="97"/>
      <c r="BN52" s="96"/>
      <c r="BO52" s="96"/>
      <c r="BP52" s="96"/>
      <c r="BQ52" s="97"/>
    </row>
    <row r="53" spans="1:69" ht="9" customHeight="1" x14ac:dyDescent="0.45">
      <c r="A53" s="98"/>
      <c r="B53" s="140"/>
      <c r="C53" s="141"/>
      <c r="D53" s="141"/>
      <c r="E53" s="149"/>
      <c r="F53" s="140"/>
      <c r="G53" s="141"/>
      <c r="H53" s="141"/>
      <c r="I53" s="142"/>
      <c r="L53" s="98"/>
      <c r="M53" s="101"/>
      <c r="N53" s="102"/>
      <c r="O53" s="102"/>
      <c r="P53" s="104"/>
      <c r="Q53" s="102"/>
      <c r="R53" s="102"/>
      <c r="S53" s="102"/>
      <c r="T53" s="102"/>
      <c r="U53" s="101"/>
      <c r="V53" s="102"/>
      <c r="W53" s="102"/>
      <c r="X53" s="104"/>
      <c r="Y53" s="101"/>
      <c r="Z53" s="102"/>
      <c r="AA53" s="102"/>
      <c r="AB53" s="104"/>
      <c r="AC53" s="102"/>
      <c r="AD53" s="102"/>
      <c r="AE53" s="102"/>
      <c r="AF53" s="102"/>
      <c r="AG53" s="101"/>
      <c r="AH53" s="102"/>
      <c r="AI53" s="102"/>
      <c r="AJ53" s="104"/>
      <c r="AK53" s="102"/>
      <c r="AL53" s="102"/>
      <c r="AM53" s="102"/>
      <c r="AN53" s="104"/>
      <c r="AO53" s="98"/>
      <c r="AP53" s="101"/>
      <c r="AQ53" s="102"/>
      <c r="AR53" s="102"/>
      <c r="AS53" s="103"/>
      <c r="AT53" s="101"/>
      <c r="AU53" s="102"/>
      <c r="AV53" s="102"/>
      <c r="AW53" s="104"/>
      <c r="AX53" s="105"/>
      <c r="AY53" s="102"/>
      <c r="AZ53" s="102"/>
      <c r="BA53" s="102"/>
      <c r="BB53" s="101"/>
      <c r="BC53" s="102"/>
      <c r="BD53" s="102"/>
      <c r="BE53" s="104"/>
      <c r="BF53" s="102"/>
      <c r="BG53" s="102"/>
      <c r="BH53" s="102"/>
      <c r="BI53" s="102"/>
      <c r="BJ53" s="101"/>
      <c r="BK53" s="102"/>
      <c r="BL53" s="102"/>
      <c r="BM53" s="104"/>
      <c r="BN53" s="102"/>
      <c r="BO53" s="102"/>
      <c r="BP53" s="102"/>
      <c r="BQ53" s="104"/>
    </row>
    <row r="54" spans="1:69" ht="9" customHeight="1" x14ac:dyDescent="0.45">
      <c r="A54" s="91"/>
      <c r="B54" s="131"/>
      <c r="C54" s="132"/>
      <c r="D54" s="132"/>
      <c r="E54" s="143"/>
      <c r="F54" s="131"/>
      <c r="G54" s="132"/>
      <c r="H54" s="132"/>
      <c r="I54" s="133"/>
      <c r="L54" s="91"/>
      <c r="M54" s="83"/>
      <c r="N54" s="84"/>
      <c r="O54" s="84"/>
      <c r="P54" s="85"/>
      <c r="Q54" s="84"/>
      <c r="R54" s="84"/>
      <c r="S54" s="84"/>
      <c r="T54" s="84"/>
      <c r="U54" s="83"/>
      <c r="V54" s="84"/>
      <c r="W54" s="84"/>
      <c r="X54" s="85"/>
      <c r="Y54" s="83"/>
      <c r="Z54" s="84"/>
      <c r="AA54" s="84"/>
      <c r="AB54" s="85"/>
      <c r="AC54" s="84"/>
      <c r="AD54" s="84"/>
      <c r="AE54" s="84"/>
      <c r="AF54" s="84"/>
      <c r="AG54" s="83"/>
      <c r="AH54" s="84"/>
      <c r="AI54" s="84"/>
      <c r="AJ54" s="85"/>
      <c r="AK54" s="84"/>
      <c r="AL54" s="84"/>
      <c r="AM54" s="84"/>
      <c r="AN54" s="85"/>
      <c r="AO54" s="91"/>
      <c r="AP54" s="83"/>
      <c r="AQ54" s="84"/>
      <c r="AR54" s="84"/>
      <c r="AS54" s="93"/>
      <c r="AT54" s="83"/>
      <c r="AU54" s="84"/>
      <c r="AV54" s="84"/>
      <c r="AW54" s="85"/>
      <c r="AX54" s="94"/>
      <c r="AY54" s="84"/>
      <c r="AZ54" s="84"/>
      <c r="BA54" s="84"/>
      <c r="BB54" s="83"/>
      <c r="BC54" s="84"/>
      <c r="BD54" s="84"/>
      <c r="BE54" s="85"/>
      <c r="BF54" s="84"/>
      <c r="BG54" s="84"/>
      <c r="BH54" s="84"/>
      <c r="BI54" s="84"/>
      <c r="BJ54" s="83"/>
      <c r="BK54" s="84"/>
      <c r="BL54" s="84"/>
      <c r="BM54" s="85"/>
      <c r="BN54" s="84"/>
      <c r="BO54" s="84"/>
      <c r="BP54" s="84"/>
      <c r="BQ54" s="85"/>
    </row>
    <row r="55" spans="1:69" ht="9" customHeight="1" x14ac:dyDescent="0.45">
      <c r="A55" s="91"/>
      <c r="B55" s="131"/>
      <c r="C55" s="132"/>
      <c r="D55" s="132"/>
      <c r="E55" s="143"/>
      <c r="F55" s="131"/>
      <c r="G55" s="132"/>
      <c r="H55" s="132"/>
      <c r="I55" s="133"/>
      <c r="L55" s="91"/>
      <c r="M55" s="83"/>
      <c r="N55" s="84"/>
      <c r="O55" s="84"/>
      <c r="P55" s="85"/>
      <c r="Q55" s="84"/>
      <c r="R55" s="84"/>
      <c r="S55" s="84"/>
      <c r="T55" s="84"/>
      <c r="U55" s="83"/>
      <c r="V55" s="84"/>
      <c r="W55" s="84"/>
      <c r="X55" s="85"/>
      <c r="Y55" s="83"/>
      <c r="Z55" s="84"/>
      <c r="AA55" s="84"/>
      <c r="AB55" s="85"/>
      <c r="AC55" s="84"/>
      <c r="AD55" s="84"/>
      <c r="AE55" s="84"/>
      <c r="AF55" s="84"/>
      <c r="AG55" s="83"/>
      <c r="AH55" s="84"/>
      <c r="AI55" s="84"/>
      <c r="AJ55" s="85"/>
      <c r="AK55" s="84"/>
      <c r="AL55" s="84"/>
      <c r="AM55" s="84"/>
      <c r="AN55" s="85"/>
      <c r="AO55" s="91"/>
      <c r="AP55" s="83"/>
      <c r="AQ55" s="84"/>
      <c r="AR55" s="84"/>
      <c r="AS55" s="93"/>
      <c r="AT55" s="83"/>
      <c r="AU55" s="84"/>
      <c r="AV55" s="84"/>
      <c r="AW55" s="85"/>
      <c r="AX55" s="94"/>
      <c r="AY55" s="84"/>
      <c r="AZ55" s="84"/>
      <c r="BA55" s="84"/>
      <c r="BB55" s="83"/>
      <c r="BC55" s="84"/>
      <c r="BD55" s="84"/>
      <c r="BE55" s="85"/>
      <c r="BF55" s="84"/>
      <c r="BG55" s="84"/>
      <c r="BH55" s="84"/>
      <c r="BI55" s="84"/>
      <c r="BJ55" s="83"/>
      <c r="BK55" s="84"/>
      <c r="BL55" s="84"/>
      <c r="BM55" s="85"/>
      <c r="BN55" s="84"/>
      <c r="BO55" s="84"/>
      <c r="BP55" s="84"/>
      <c r="BQ55" s="85"/>
    </row>
    <row r="56" spans="1:69" ht="9" customHeight="1" x14ac:dyDescent="0.45">
      <c r="A56" s="98">
        <v>0.75</v>
      </c>
      <c r="B56" s="134"/>
      <c r="C56" s="135"/>
      <c r="D56" s="135"/>
      <c r="E56" s="148"/>
      <c r="F56" s="134"/>
      <c r="G56" s="135"/>
      <c r="H56" s="135"/>
      <c r="I56" s="136"/>
      <c r="L56" s="98">
        <v>0.75</v>
      </c>
      <c r="M56" s="95"/>
      <c r="N56" s="96"/>
      <c r="O56" s="96"/>
      <c r="P56" s="97"/>
      <c r="Q56" s="96"/>
      <c r="R56" s="96"/>
      <c r="S56" s="96"/>
      <c r="T56" s="96"/>
      <c r="U56" s="95"/>
      <c r="V56" s="96"/>
      <c r="W56" s="96"/>
      <c r="X56" s="97"/>
      <c r="Y56" s="95"/>
      <c r="Z56" s="96"/>
      <c r="AA56" s="96"/>
      <c r="AB56" s="97"/>
      <c r="AC56" s="96"/>
      <c r="AD56" s="96"/>
      <c r="AE56" s="96"/>
      <c r="AF56" s="96"/>
      <c r="AG56" s="95"/>
      <c r="AH56" s="96"/>
      <c r="AI56" s="96"/>
      <c r="AJ56" s="97"/>
      <c r="AK56" s="96"/>
      <c r="AL56" s="96"/>
      <c r="AM56" s="96"/>
      <c r="AN56" s="97"/>
      <c r="AO56" s="98">
        <v>0.75</v>
      </c>
      <c r="AP56" s="95"/>
      <c r="AQ56" s="96"/>
      <c r="AR56" s="96"/>
      <c r="AS56" s="99"/>
      <c r="AT56" s="95"/>
      <c r="AU56" s="96"/>
      <c r="AV56" s="96"/>
      <c r="AW56" s="97"/>
      <c r="AX56" s="100"/>
      <c r="AY56" s="96"/>
      <c r="AZ56" s="96"/>
      <c r="BA56" s="96"/>
      <c r="BB56" s="95"/>
      <c r="BC56" s="96"/>
      <c r="BD56" s="96"/>
      <c r="BE56" s="97"/>
      <c r="BF56" s="96"/>
      <c r="BG56" s="96"/>
      <c r="BH56" s="96"/>
      <c r="BI56" s="96"/>
      <c r="BJ56" s="95"/>
      <c r="BK56" s="96"/>
      <c r="BL56" s="96"/>
      <c r="BM56" s="97"/>
      <c r="BN56" s="96"/>
      <c r="BO56" s="96"/>
      <c r="BP56" s="96"/>
      <c r="BQ56" s="97"/>
    </row>
    <row r="57" spans="1:69" ht="9" customHeight="1" x14ac:dyDescent="0.45">
      <c r="A57" s="98"/>
      <c r="B57" s="116" t="s">
        <v>116</v>
      </c>
      <c r="C57" s="117"/>
      <c r="D57" s="117"/>
      <c r="E57" s="118"/>
      <c r="F57" s="140"/>
      <c r="G57" s="141"/>
      <c r="H57" s="141"/>
      <c r="I57" s="142"/>
      <c r="L57" s="98"/>
      <c r="M57" s="101"/>
      <c r="N57" s="102"/>
      <c r="O57" s="102"/>
      <c r="P57" s="104"/>
      <c r="Q57" s="102"/>
      <c r="R57" s="102"/>
      <c r="S57" s="102"/>
      <c r="T57" s="102"/>
      <c r="U57" s="101"/>
      <c r="V57" s="102"/>
      <c r="W57" s="102"/>
      <c r="X57" s="104"/>
      <c r="Y57" s="101"/>
      <c r="Z57" s="102"/>
      <c r="AA57" s="102"/>
      <c r="AB57" s="104"/>
      <c r="AC57" s="102"/>
      <c r="AD57" s="102"/>
      <c r="AE57" s="102"/>
      <c r="AF57" s="102"/>
      <c r="AG57" s="101"/>
      <c r="AH57" s="102"/>
      <c r="AI57" s="102"/>
      <c r="AJ57" s="104"/>
      <c r="AK57" s="102"/>
      <c r="AL57" s="102"/>
      <c r="AM57" s="102"/>
      <c r="AN57" s="104"/>
      <c r="AO57" s="98"/>
      <c r="AP57" s="101"/>
      <c r="AQ57" s="102"/>
      <c r="AR57" s="102"/>
      <c r="AS57" s="103"/>
      <c r="AT57" s="101"/>
      <c r="AU57" s="102"/>
      <c r="AV57" s="102"/>
      <c r="AW57" s="104"/>
      <c r="AX57" s="105"/>
      <c r="AY57" s="102"/>
      <c r="AZ57" s="102"/>
      <c r="BA57" s="102"/>
      <c r="BB57" s="101"/>
      <c r="BC57" s="102"/>
      <c r="BD57" s="102"/>
      <c r="BE57" s="104"/>
      <c r="BF57" s="102"/>
      <c r="BG57" s="102"/>
      <c r="BH57" s="102"/>
      <c r="BI57" s="102"/>
      <c r="BJ57" s="101"/>
      <c r="BK57" s="102"/>
      <c r="BL57" s="102"/>
      <c r="BM57" s="104"/>
      <c r="BN57" s="102"/>
      <c r="BO57" s="102"/>
      <c r="BP57" s="102"/>
      <c r="BQ57" s="104"/>
    </row>
    <row r="58" spans="1:69" ht="9" customHeight="1" x14ac:dyDescent="0.45">
      <c r="A58" s="91"/>
      <c r="B58" s="119"/>
      <c r="C58" s="120"/>
      <c r="D58" s="120"/>
      <c r="E58" s="121"/>
      <c r="F58" s="131"/>
      <c r="G58" s="132"/>
      <c r="H58" s="132"/>
      <c r="I58" s="133"/>
      <c r="L58" s="91"/>
      <c r="M58" s="83"/>
      <c r="N58" s="84"/>
      <c r="O58" s="84"/>
      <c r="P58" s="85"/>
      <c r="Q58" s="84"/>
      <c r="R58" s="84"/>
      <c r="S58" s="84"/>
      <c r="T58" s="84"/>
      <c r="U58" s="83"/>
      <c r="V58" s="84"/>
      <c r="W58" s="84"/>
      <c r="X58" s="85"/>
      <c r="Y58" s="83"/>
      <c r="Z58" s="84"/>
      <c r="AA58" s="84"/>
      <c r="AB58" s="85"/>
      <c r="AC58" s="84"/>
      <c r="AD58" s="84"/>
      <c r="AE58" s="84"/>
      <c r="AF58" s="84"/>
      <c r="AG58" s="83"/>
      <c r="AH58" s="84"/>
      <c r="AI58" s="84"/>
      <c r="AJ58" s="85"/>
      <c r="AK58" s="84"/>
      <c r="AL58" s="84"/>
      <c r="AM58" s="84"/>
      <c r="AN58" s="85"/>
      <c r="AO58" s="91"/>
      <c r="AP58" s="83"/>
      <c r="AQ58" s="84"/>
      <c r="AR58" s="84"/>
      <c r="AS58" s="93"/>
      <c r="AT58" s="83"/>
      <c r="AU58" s="84"/>
      <c r="AV58" s="84"/>
      <c r="AW58" s="85"/>
      <c r="AX58" s="94"/>
      <c r="AY58" s="84"/>
      <c r="AZ58" s="84"/>
      <c r="BA58" s="84"/>
      <c r="BB58" s="83"/>
      <c r="BC58" s="84"/>
      <c r="BD58" s="84"/>
      <c r="BE58" s="85"/>
      <c r="BF58" s="84"/>
      <c r="BG58" s="84"/>
      <c r="BH58" s="84"/>
      <c r="BI58" s="84"/>
      <c r="BJ58" s="83"/>
      <c r="BK58" s="84"/>
      <c r="BL58" s="84"/>
      <c r="BM58" s="85"/>
      <c r="BN58" s="84"/>
      <c r="BO58" s="84"/>
      <c r="BP58" s="84"/>
      <c r="BQ58" s="85"/>
    </row>
    <row r="59" spans="1:69" ht="9" customHeight="1" x14ac:dyDescent="0.45">
      <c r="A59" s="91"/>
      <c r="B59" s="131"/>
      <c r="C59" s="132"/>
      <c r="D59" s="132"/>
      <c r="E59" s="143"/>
      <c r="F59" s="131"/>
      <c r="G59" s="132"/>
      <c r="H59" s="132"/>
      <c r="I59" s="133"/>
      <c r="L59" s="91"/>
      <c r="M59" s="83"/>
      <c r="N59" s="84"/>
      <c r="O59" s="84"/>
      <c r="P59" s="85"/>
      <c r="Q59" s="84"/>
      <c r="R59" s="84"/>
      <c r="S59" s="84"/>
      <c r="T59" s="84"/>
      <c r="U59" s="83"/>
      <c r="V59" s="84"/>
      <c r="W59" s="84"/>
      <c r="X59" s="85"/>
      <c r="Y59" s="83"/>
      <c r="Z59" s="84"/>
      <c r="AA59" s="84"/>
      <c r="AB59" s="85"/>
      <c r="AC59" s="84"/>
      <c r="AD59" s="84"/>
      <c r="AE59" s="84"/>
      <c r="AF59" s="84"/>
      <c r="AG59" s="83"/>
      <c r="AH59" s="84"/>
      <c r="AI59" s="84"/>
      <c r="AJ59" s="85"/>
      <c r="AK59" s="84"/>
      <c r="AL59" s="84"/>
      <c r="AM59" s="84"/>
      <c r="AN59" s="85"/>
      <c r="AO59" s="91"/>
      <c r="AP59" s="83"/>
      <c r="AQ59" s="84"/>
      <c r="AR59" s="84"/>
      <c r="AS59" s="93"/>
      <c r="AT59" s="83"/>
      <c r="AU59" s="84"/>
      <c r="AV59" s="84"/>
      <c r="AW59" s="85"/>
      <c r="AX59" s="94"/>
      <c r="AY59" s="84"/>
      <c r="AZ59" s="84"/>
      <c r="BA59" s="84"/>
      <c r="BB59" s="83"/>
      <c r="BC59" s="84"/>
      <c r="BD59" s="84"/>
      <c r="BE59" s="85"/>
      <c r="BF59" s="84"/>
      <c r="BG59" s="84"/>
      <c r="BH59" s="84"/>
      <c r="BI59" s="84"/>
      <c r="BJ59" s="83"/>
      <c r="BK59" s="84"/>
      <c r="BL59" s="84"/>
      <c r="BM59" s="85"/>
      <c r="BN59" s="84"/>
      <c r="BO59" s="84"/>
      <c r="BP59" s="84"/>
      <c r="BQ59" s="85"/>
    </row>
    <row r="60" spans="1:69" ht="9" customHeight="1" x14ac:dyDescent="0.45">
      <c r="A60" s="98">
        <v>0.79166666666666696</v>
      </c>
      <c r="B60" s="134"/>
      <c r="C60" s="135"/>
      <c r="D60" s="135"/>
      <c r="E60" s="148"/>
      <c r="F60" s="134"/>
      <c r="G60" s="135"/>
      <c r="H60" s="135"/>
      <c r="I60" s="136"/>
      <c r="L60" s="98">
        <v>0.79166666666666696</v>
      </c>
      <c r="M60" s="95"/>
      <c r="N60" s="96"/>
      <c r="O60" s="96"/>
      <c r="P60" s="97"/>
      <c r="Q60" s="96"/>
      <c r="R60" s="96"/>
      <c r="S60" s="96"/>
      <c r="T60" s="96"/>
      <c r="U60" s="95"/>
      <c r="V60" s="96"/>
      <c r="W60" s="96"/>
      <c r="X60" s="97"/>
      <c r="Y60" s="95"/>
      <c r="Z60" s="96"/>
      <c r="AA60" s="96"/>
      <c r="AB60" s="97"/>
      <c r="AC60" s="96"/>
      <c r="AD60" s="96"/>
      <c r="AE60" s="96"/>
      <c r="AF60" s="96"/>
      <c r="AG60" s="95"/>
      <c r="AH60" s="96"/>
      <c r="AI60" s="96"/>
      <c r="AJ60" s="97"/>
      <c r="AK60" s="96"/>
      <c r="AL60" s="96"/>
      <c r="AM60" s="96"/>
      <c r="AN60" s="97"/>
      <c r="AO60" s="98">
        <v>0.79166666666666696</v>
      </c>
      <c r="AP60" s="95"/>
      <c r="AQ60" s="96"/>
      <c r="AR60" s="96"/>
      <c r="AS60" s="99"/>
      <c r="AT60" s="95"/>
      <c r="AU60" s="96"/>
      <c r="AV60" s="96"/>
      <c r="AW60" s="97"/>
      <c r="AX60" s="100"/>
      <c r="AY60" s="96"/>
      <c r="AZ60" s="96"/>
      <c r="BA60" s="96"/>
      <c r="BB60" s="95"/>
      <c r="BC60" s="96"/>
      <c r="BD60" s="96"/>
      <c r="BE60" s="97"/>
      <c r="BF60" s="96"/>
      <c r="BG60" s="96"/>
      <c r="BH60" s="96"/>
      <c r="BI60" s="96"/>
      <c r="BJ60" s="95"/>
      <c r="BK60" s="96"/>
      <c r="BL60" s="96"/>
      <c r="BM60" s="97"/>
      <c r="BN60" s="96"/>
      <c r="BO60" s="96"/>
      <c r="BP60" s="96"/>
      <c r="BQ60" s="97"/>
    </row>
    <row r="61" spans="1:69" ht="9" customHeight="1" x14ac:dyDescent="0.45">
      <c r="A61" s="98"/>
      <c r="B61" s="140"/>
      <c r="C61" s="141"/>
      <c r="D61" s="141"/>
      <c r="E61" s="149"/>
      <c r="F61" s="140"/>
      <c r="G61" s="141"/>
      <c r="H61" s="141"/>
      <c r="I61" s="142"/>
      <c r="L61" s="98"/>
      <c r="M61" s="101"/>
      <c r="N61" s="102"/>
      <c r="O61" s="102"/>
      <c r="P61" s="104"/>
      <c r="Q61" s="102"/>
      <c r="R61" s="102"/>
      <c r="S61" s="102"/>
      <c r="T61" s="102"/>
      <c r="U61" s="101"/>
      <c r="V61" s="102"/>
      <c r="W61" s="102"/>
      <c r="X61" s="104"/>
      <c r="Y61" s="101"/>
      <c r="Z61" s="102"/>
      <c r="AA61" s="102"/>
      <c r="AB61" s="104"/>
      <c r="AC61" s="102"/>
      <c r="AD61" s="102"/>
      <c r="AE61" s="102"/>
      <c r="AF61" s="102"/>
      <c r="AG61" s="101"/>
      <c r="AH61" s="102"/>
      <c r="AI61" s="102"/>
      <c r="AJ61" s="104"/>
      <c r="AK61" s="102"/>
      <c r="AL61" s="102"/>
      <c r="AM61" s="102"/>
      <c r="AN61" s="104"/>
      <c r="AO61" s="98"/>
      <c r="AP61" s="101"/>
      <c r="AQ61" s="102"/>
      <c r="AR61" s="102"/>
      <c r="AS61" s="103"/>
      <c r="AT61" s="101"/>
      <c r="AU61" s="102"/>
      <c r="AV61" s="102"/>
      <c r="AW61" s="104"/>
      <c r="AX61" s="105"/>
      <c r="AY61" s="102"/>
      <c r="AZ61" s="102"/>
      <c r="BA61" s="102"/>
      <c r="BB61" s="101"/>
      <c r="BC61" s="102"/>
      <c r="BD61" s="102"/>
      <c r="BE61" s="104"/>
      <c r="BF61" s="102"/>
      <c r="BG61" s="102"/>
      <c r="BH61" s="102"/>
      <c r="BI61" s="102"/>
      <c r="BJ61" s="101"/>
      <c r="BK61" s="102"/>
      <c r="BL61" s="102"/>
      <c r="BM61" s="104"/>
      <c r="BN61" s="102"/>
      <c r="BO61" s="102"/>
      <c r="BP61" s="102"/>
      <c r="BQ61" s="104"/>
    </row>
    <row r="62" spans="1:69" ht="9" customHeight="1" x14ac:dyDescent="0.45">
      <c r="A62" s="91"/>
      <c r="B62" s="131"/>
      <c r="C62" s="132"/>
      <c r="D62" s="132"/>
      <c r="E62" s="143"/>
      <c r="F62" s="131"/>
      <c r="G62" s="132"/>
      <c r="H62" s="132"/>
      <c r="I62" s="133"/>
      <c r="L62" s="91"/>
      <c r="M62" s="83"/>
      <c r="N62" s="84"/>
      <c r="O62" s="84"/>
      <c r="P62" s="85"/>
      <c r="Q62" s="84"/>
      <c r="R62" s="84"/>
      <c r="S62" s="84"/>
      <c r="T62" s="84"/>
      <c r="U62" s="83"/>
      <c r="V62" s="84"/>
      <c r="W62" s="84"/>
      <c r="X62" s="85"/>
      <c r="Y62" s="83"/>
      <c r="Z62" s="84"/>
      <c r="AA62" s="84"/>
      <c r="AB62" s="85"/>
      <c r="AC62" s="84"/>
      <c r="AD62" s="84"/>
      <c r="AE62" s="84"/>
      <c r="AF62" s="84"/>
      <c r="AG62" s="83"/>
      <c r="AH62" s="84"/>
      <c r="AI62" s="84"/>
      <c r="AJ62" s="85"/>
      <c r="AK62" s="84"/>
      <c r="AL62" s="84"/>
      <c r="AM62" s="84"/>
      <c r="AN62" s="85"/>
      <c r="AO62" s="91"/>
      <c r="AP62" s="83"/>
      <c r="AQ62" s="84"/>
      <c r="AR62" s="84"/>
      <c r="AS62" s="93"/>
      <c r="AT62" s="83"/>
      <c r="AU62" s="84"/>
      <c r="AV62" s="84"/>
      <c r="AW62" s="85"/>
      <c r="AX62" s="94"/>
      <c r="AY62" s="84"/>
      <c r="AZ62" s="84"/>
      <c r="BA62" s="84"/>
      <c r="BB62" s="83"/>
      <c r="BC62" s="84"/>
      <c r="BD62" s="84"/>
      <c r="BE62" s="85"/>
      <c r="BF62" s="84"/>
      <c r="BG62" s="84"/>
      <c r="BH62" s="84"/>
      <c r="BI62" s="84"/>
      <c r="BJ62" s="83"/>
      <c r="BK62" s="84"/>
      <c r="BL62" s="84"/>
      <c r="BM62" s="85"/>
      <c r="BN62" s="84"/>
      <c r="BO62" s="84"/>
      <c r="BP62" s="84"/>
      <c r="BQ62" s="85"/>
    </row>
    <row r="63" spans="1:69" ht="9" customHeight="1" x14ac:dyDescent="0.45">
      <c r="A63" s="91"/>
      <c r="B63" s="131"/>
      <c r="C63" s="132"/>
      <c r="D63" s="132"/>
      <c r="E63" s="143"/>
      <c r="F63" s="131"/>
      <c r="G63" s="132"/>
      <c r="H63" s="132"/>
      <c r="I63" s="133"/>
      <c r="L63" s="91"/>
      <c r="M63" s="83"/>
      <c r="N63" s="84"/>
      <c r="O63" s="84"/>
      <c r="P63" s="85"/>
      <c r="Q63" s="84"/>
      <c r="R63" s="84"/>
      <c r="S63" s="84"/>
      <c r="T63" s="84"/>
      <c r="U63" s="83"/>
      <c r="V63" s="84"/>
      <c r="W63" s="84"/>
      <c r="X63" s="85"/>
      <c r="Y63" s="83"/>
      <c r="Z63" s="84"/>
      <c r="AA63" s="84"/>
      <c r="AB63" s="85"/>
      <c r="AC63" s="84"/>
      <c r="AD63" s="84"/>
      <c r="AE63" s="84"/>
      <c r="AF63" s="84"/>
      <c r="AG63" s="83"/>
      <c r="AH63" s="84"/>
      <c r="AI63" s="84"/>
      <c r="AJ63" s="85"/>
      <c r="AK63" s="84"/>
      <c r="AL63" s="84"/>
      <c r="AM63" s="84"/>
      <c r="AN63" s="85"/>
      <c r="AO63" s="91"/>
      <c r="AP63" s="83"/>
      <c r="AQ63" s="84"/>
      <c r="AR63" s="84"/>
      <c r="AS63" s="93"/>
      <c r="AT63" s="83"/>
      <c r="AU63" s="84"/>
      <c r="AV63" s="84"/>
      <c r="AW63" s="85"/>
      <c r="AX63" s="94"/>
      <c r="AY63" s="84"/>
      <c r="AZ63" s="84"/>
      <c r="BA63" s="84"/>
      <c r="BB63" s="83"/>
      <c r="BC63" s="84"/>
      <c r="BD63" s="84"/>
      <c r="BE63" s="85"/>
      <c r="BF63" s="84"/>
      <c r="BG63" s="84"/>
      <c r="BH63" s="84"/>
      <c r="BI63" s="84"/>
      <c r="BJ63" s="83"/>
      <c r="BK63" s="84"/>
      <c r="BL63" s="84"/>
      <c r="BM63" s="85"/>
      <c r="BN63" s="84"/>
      <c r="BO63" s="84"/>
      <c r="BP63" s="84"/>
      <c r="BQ63" s="85"/>
    </row>
    <row r="64" spans="1:69" ht="9" customHeight="1" x14ac:dyDescent="0.45">
      <c r="A64" s="98">
        <v>0.83333333333333304</v>
      </c>
      <c r="B64" s="134"/>
      <c r="C64" s="135"/>
      <c r="D64" s="135"/>
      <c r="E64" s="148"/>
      <c r="F64" s="134"/>
      <c r="G64" s="135"/>
      <c r="H64" s="135"/>
      <c r="I64" s="136"/>
      <c r="L64" s="98">
        <v>0.83333333333333304</v>
      </c>
      <c r="M64" s="95"/>
      <c r="N64" s="96"/>
      <c r="O64" s="96"/>
      <c r="P64" s="97"/>
      <c r="Q64" s="96"/>
      <c r="R64" s="96"/>
      <c r="S64" s="96"/>
      <c r="T64" s="96"/>
      <c r="U64" s="95"/>
      <c r="V64" s="96"/>
      <c r="W64" s="96"/>
      <c r="X64" s="97"/>
      <c r="Y64" s="95"/>
      <c r="Z64" s="96"/>
      <c r="AA64" s="96"/>
      <c r="AB64" s="97"/>
      <c r="AC64" s="96"/>
      <c r="AD64" s="96"/>
      <c r="AE64" s="96"/>
      <c r="AF64" s="96"/>
      <c r="AG64" s="95"/>
      <c r="AH64" s="96"/>
      <c r="AI64" s="96"/>
      <c r="AJ64" s="97"/>
      <c r="AK64" s="96"/>
      <c r="AL64" s="96"/>
      <c r="AM64" s="96"/>
      <c r="AN64" s="97"/>
      <c r="AO64" s="98">
        <v>0.83333333333333304</v>
      </c>
      <c r="AP64" s="95"/>
      <c r="AQ64" s="96"/>
      <c r="AR64" s="96"/>
      <c r="AS64" s="99"/>
      <c r="AT64" s="95"/>
      <c r="AU64" s="96"/>
      <c r="AV64" s="96"/>
      <c r="AW64" s="97"/>
      <c r="AX64" s="100"/>
      <c r="AY64" s="96"/>
      <c r="AZ64" s="96"/>
      <c r="BA64" s="96"/>
      <c r="BB64" s="95"/>
      <c r="BC64" s="96"/>
      <c r="BD64" s="96"/>
      <c r="BE64" s="97"/>
      <c r="BF64" s="96"/>
      <c r="BG64" s="96"/>
      <c r="BH64" s="96"/>
      <c r="BI64" s="96"/>
      <c r="BJ64" s="95"/>
      <c r="BK64" s="96"/>
      <c r="BL64" s="96"/>
      <c r="BM64" s="97"/>
      <c r="BN64" s="96"/>
      <c r="BO64" s="96"/>
      <c r="BP64" s="96"/>
      <c r="BQ64" s="97"/>
    </row>
    <row r="65" spans="1:69" ht="9" customHeight="1" x14ac:dyDescent="0.45">
      <c r="A65" s="98"/>
      <c r="B65" s="140"/>
      <c r="C65" s="141"/>
      <c r="D65" s="141"/>
      <c r="E65" s="149"/>
      <c r="F65" s="140"/>
      <c r="G65" s="141"/>
      <c r="H65" s="141"/>
      <c r="I65" s="142"/>
      <c r="L65" s="98"/>
      <c r="M65" s="101"/>
      <c r="N65" s="102"/>
      <c r="O65" s="102"/>
      <c r="P65" s="104"/>
      <c r="Q65" s="102"/>
      <c r="R65" s="102"/>
      <c r="S65" s="102"/>
      <c r="T65" s="102"/>
      <c r="U65" s="101"/>
      <c r="V65" s="102"/>
      <c r="W65" s="102"/>
      <c r="X65" s="104"/>
      <c r="Y65" s="101"/>
      <c r="Z65" s="102"/>
      <c r="AA65" s="102"/>
      <c r="AB65" s="104"/>
      <c r="AC65" s="102"/>
      <c r="AD65" s="102"/>
      <c r="AE65" s="102"/>
      <c r="AF65" s="102"/>
      <c r="AG65" s="101"/>
      <c r="AH65" s="102"/>
      <c r="AI65" s="102"/>
      <c r="AJ65" s="104"/>
      <c r="AK65" s="102"/>
      <c r="AL65" s="102"/>
      <c r="AM65" s="102"/>
      <c r="AN65" s="104"/>
      <c r="AO65" s="98"/>
      <c r="AP65" s="101"/>
      <c r="AQ65" s="102"/>
      <c r="AR65" s="102"/>
      <c r="AS65" s="103"/>
      <c r="AT65" s="101"/>
      <c r="AU65" s="102"/>
      <c r="AV65" s="102"/>
      <c r="AW65" s="104"/>
      <c r="AX65" s="105"/>
      <c r="AY65" s="102"/>
      <c r="AZ65" s="102"/>
      <c r="BA65" s="102"/>
      <c r="BB65" s="101"/>
      <c r="BC65" s="102"/>
      <c r="BD65" s="102"/>
      <c r="BE65" s="104"/>
      <c r="BF65" s="102"/>
      <c r="BG65" s="102"/>
      <c r="BH65" s="102"/>
      <c r="BI65" s="102"/>
      <c r="BJ65" s="101"/>
      <c r="BK65" s="102"/>
      <c r="BL65" s="102"/>
      <c r="BM65" s="104"/>
      <c r="BN65" s="102"/>
      <c r="BO65" s="102"/>
      <c r="BP65" s="102"/>
      <c r="BQ65" s="104"/>
    </row>
    <row r="66" spans="1:69" ht="9" customHeight="1" x14ac:dyDescent="0.45">
      <c r="A66" s="91"/>
      <c r="B66" s="131"/>
      <c r="C66" s="132"/>
      <c r="D66" s="132"/>
      <c r="E66" s="143"/>
      <c r="F66" s="131"/>
      <c r="G66" s="132"/>
      <c r="H66" s="132"/>
      <c r="I66" s="133"/>
      <c r="L66" s="91"/>
      <c r="M66" s="83"/>
      <c r="N66" s="84"/>
      <c r="O66" s="84"/>
      <c r="P66" s="85"/>
      <c r="Q66" s="84"/>
      <c r="R66" s="84"/>
      <c r="S66" s="84"/>
      <c r="T66" s="84"/>
      <c r="U66" s="83"/>
      <c r="V66" s="84"/>
      <c r="W66" s="84"/>
      <c r="X66" s="85"/>
      <c r="Y66" s="83"/>
      <c r="Z66" s="84"/>
      <c r="AA66" s="84"/>
      <c r="AB66" s="85"/>
      <c r="AC66" s="84"/>
      <c r="AD66" s="84"/>
      <c r="AE66" s="84"/>
      <c r="AF66" s="84"/>
      <c r="AG66" s="83"/>
      <c r="AH66" s="84"/>
      <c r="AI66" s="84"/>
      <c r="AJ66" s="85"/>
      <c r="AK66" s="84"/>
      <c r="AL66" s="84"/>
      <c r="AM66" s="84"/>
      <c r="AN66" s="85"/>
      <c r="AO66" s="91"/>
      <c r="AP66" s="83"/>
      <c r="AQ66" s="84"/>
      <c r="AR66" s="84"/>
      <c r="AS66" s="93"/>
      <c r="AT66" s="83"/>
      <c r="AU66" s="84"/>
      <c r="AV66" s="84"/>
      <c r="AW66" s="85"/>
      <c r="AX66" s="94"/>
      <c r="AY66" s="84"/>
      <c r="AZ66" s="84"/>
      <c r="BA66" s="84"/>
      <c r="BB66" s="83"/>
      <c r="BC66" s="84"/>
      <c r="BD66" s="84"/>
      <c r="BE66" s="85"/>
      <c r="BF66" s="84"/>
      <c r="BG66" s="84"/>
      <c r="BH66" s="84"/>
      <c r="BI66" s="84"/>
      <c r="BJ66" s="83"/>
      <c r="BK66" s="84"/>
      <c r="BL66" s="84"/>
      <c r="BM66" s="85"/>
      <c r="BN66" s="84"/>
      <c r="BO66" s="84"/>
      <c r="BP66" s="84"/>
      <c r="BQ66" s="85"/>
    </row>
    <row r="67" spans="1:69" ht="9" customHeight="1" x14ac:dyDescent="0.45">
      <c r="A67" s="91"/>
      <c r="B67" s="131"/>
      <c r="C67" s="132"/>
      <c r="D67" s="132"/>
      <c r="E67" s="143"/>
      <c r="F67" s="131"/>
      <c r="G67" s="132"/>
      <c r="H67" s="132"/>
      <c r="I67" s="133"/>
      <c r="L67" s="91"/>
      <c r="M67" s="83"/>
      <c r="N67" s="84"/>
      <c r="O67" s="84"/>
      <c r="P67" s="85"/>
      <c r="Q67" s="84"/>
      <c r="R67" s="84"/>
      <c r="S67" s="84"/>
      <c r="T67" s="84"/>
      <c r="U67" s="83"/>
      <c r="V67" s="84"/>
      <c r="W67" s="84"/>
      <c r="X67" s="85"/>
      <c r="Y67" s="83"/>
      <c r="Z67" s="84"/>
      <c r="AA67" s="84"/>
      <c r="AB67" s="85"/>
      <c r="AC67" s="84"/>
      <c r="AD67" s="84"/>
      <c r="AE67" s="84"/>
      <c r="AF67" s="84"/>
      <c r="AG67" s="83"/>
      <c r="AH67" s="84"/>
      <c r="AI67" s="84"/>
      <c r="AJ67" s="85"/>
      <c r="AK67" s="84"/>
      <c r="AL67" s="84"/>
      <c r="AM67" s="84"/>
      <c r="AN67" s="85"/>
      <c r="AO67" s="91"/>
      <c r="AP67" s="83"/>
      <c r="AQ67" s="84"/>
      <c r="AR67" s="84"/>
      <c r="AS67" s="93"/>
      <c r="AT67" s="83"/>
      <c r="AU67" s="84"/>
      <c r="AV67" s="84"/>
      <c r="AW67" s="85"/>
      <c r="AX67" s="94"/>
      <c r="AY67" s="84"/>
      <c r="AZ67" s="84"/>
      <c r="BA67" s="84"/>
      <c r="BB67" s="83"/>
      <c r="BC67" s="84"/>
      <c r="BD67" s="84"/>
      <c r="BE67" s="85"/>
      <c r="BF67" s="84"/>
      <c r="BG67" s="84"/>
      <c r="BH67" s="84"/>
      <c r="BI67" s="84"/>
      <c r="BJ67" s="83"/>
      <c r="BK67" s="84"/>
      <c r="BL67" s="84"/>
      <c r="BM67" s="85"/>
      <c r="BN67" s="84"/>
      <c r="BO67" s="84"/>
      <c r="BP67" s="84"/>
      <c r="BQ67" s="85"/>
    </row>
    <row r="68" spans="1:69" ht="9" customHeight="1" x14ac:dyDescent="0.45">
      <c r="A68" s="98">
        <v>0.875</v>
      </c>
      <c r="B68" s="134"/>
      <c r="C68" s="135"/>
      <c r="D68" s="135"/>
      <c r="E68" s="148"/>
      <c r="F68" s="134"/>
      <c r="G68" s="135"/>
      <c r="H68" s="135"/>
      <c r="I68" s="136"/>
      <c r="L68" s="98">
        <v>0.875</v>
      </c>
      <c r="M68" s="95"/>
      <c r="N68" s="96"/>
      <c r="O68" s="96"/>
      <c r="P68" s="97"/>
      <c r="Q68" s="96"/>
      <c r="R68" s="96"/>
      <c r="S68" s="96"/>
      <c r="T68" s="96"/>
      <c r="U68" s="95"/>
      <c r="V68" s="96"/>
      <c r="W68" s="96"/>
      <c r="X68" s="97"/>
      <c r="Y68" s="95"/>
      <c r="Z68" s="96"/>
      <c r="AA68" s="96"/>
      <c r="AB68" s="97"/>
      <c r="AC68" s="96"/>
      <c r="AD68" s="96"/>
      <c r="AE68" s="96"/>
      <c r="AF68" s="96"/>
      <c r="AG68" s="95"/>
      <c r="AH68" s="96"/>
      <c r="AI68" s="96"/>
      <c r="AJ68" s="97"/>
      <c r="AK68" s="96"/>
      <c r="AL68" s="96"/>
      <c r="AM68" s="96"/>
      <c r="AN68" s="97"/>
      <c r="AO68" s="98">
        <v>0.875</v>
      </c>
      <c r="AP68" s="95"/>
      <c r="AQ68" s="96"/>
      <c r="AR68" s="96"/>
      <c r="AS68" s="99"/>
      <c r="AT68" s="95"/>
      <c r="AU68" s="96"/>
      <c r="AV68" s="96"/>
      <c r="AW68" s="97"/>
      <c r="AX68" s="100"/>
      <c r="AY68" s="96"/>
      <c r="AZ68" s="96"/>
      <c r="BA68" s="96"/>
      <c r="BB68" s="95"/>
      <c r="BC68" s="96"/>
      <c r="BD68" s="96"/>
      <c r="BE68" s="97"/>
      <c r="BF68" s="96"/>
      <c r="BG68" s="96"/>
      <c r="BH68" s="96"/>
      <c r="BI68" s="96"/>
      <c r="BJ68" s="95"/>
      <c r="BK68" s="96"/>
      <c r="BL68" s="96"/>
      <c r="BM68" s="97"/>
      <c r="BN68" s="96"/>
      <c r="BO68" s="96"/>
      <c r="BP68" s="96"/>
      <c r="BQ68" s="97"/>
    </row>
    <row r="69" spans="1:69" ht="9" customHeight="1" x14ac:dyDescent="0.45">
      <c r="A69" s="98"/>
      <c r="B69" s="140"/>
      <c r="C69" s="141"/>
      <c r="D69" s="141"/>
      <c r="E69" s="149"/>
      <c r="F69" s="140"/>
      <c r="G69" s="141"/>
      <c r="H69" s="141"/>
      <c r="I69" s="142"/>
      <c r="L69" s="98"/>
      <c r="M69" s="101"/>
      <c r="N69" s="102"/>
      <c r="O69" s="102"/>
      <c r="P69" s="104"/>
      <c r="Q69" s="102"/>
      <c r="R69" s="102"/>
      <c r="S69" s="102"/>
      <c r="T69" s="102"/>
      <c r="U69" s="101"/>
      <c r="V69" s="102"/>
      <c r="W69" s="102"/>
      <c r="X69" s="104"/>
      <c r="Y69" s="101"/>
      <c r="Z69" s="102"/>
      <c r="AA69" s="102"/>
      <c r="AB69" s="104"/>
      <c r="AC69" s="102"/>
      <c r="AD69" s="102"/>
      <c r="AE69" s="102"/>
      <c r="AF69" s="102"/>
      <c r="AG69" s="101"/>
      <c r="AH69" s="102"/>
      <c r="AI69" s="102"/>
      <c r="AJ69" s="104"/>
      <c r="AK69" s="102"/>
      <c r="AL69" s="102"/>
      <c r="AM69" s="102"/>
      <c r="AN69" s="104"/>
      <c r="AO69" s="98"/>
      <c r="AP69" s="101"/>
      <c r="AQ69" s="102"/>
      <c r="AR69" s="102"/>
      <c r="AS69" s="103"/>
      <c r="AT69" s="101"/>
      <c r="AU69" s="102"/>
      <c r="AV69" s="102"/>
      <c r="AW69" s="104"/>
      <c r="AX69" s="105"/>
      <c r="AY69" s="102"/>
      <c r="AZ69" s="102"/>
      <c r="BA69" s="102"/>
      <c r="BB69" s="101"/>
      <c r="BC69" s="102"/>
      <c r="BD69" s="102"/>
      <c r="BE69" s="104"/>
      <c r="BF69" s="102"/>
      <c r="BG69" s="102"/>
      <c r="BH69" s="102"/>
      <c r="BI69" s="102"/>
      <c r="BJ69" s="101"/>
      <c r="BK69" s="102"/>
      <c r="BL69" s="102"/>
      <c r="BM69" s="104"/>
      <c r="BN69" s="102"/>
      <c r="BO69" s="102"/>
      <c r="BP69" s="102"/>
      <c r="BQ69" s="104"/>
    </row>
    <row r="70" spans="1:69" ht="9" customHeight="1" x14ac:dyDescent="0.45">
      <c r="A70" s="91"/>
      <c r="B70" s="131"/>
      <c r="C70" s="132"/>
      <c r="D70" s="132"/>
      <c r="E70" s="143"/>
      <c r="F70" s="131"/>
      <c r="G70" s="132"/>
      <c r="H70" s="132"/>
      <c r="I70" s="133"/>
      <c r="L70" s="91"/>
      <c r="M70" s="83"/>
      <c r="N70" s="84"/>
      <c r="O70" s="84"/>
      <c r="P70" s="85"/>
      <c r="Q70" s="84"/>
      <c r="R70" s="84"/>
      <c r="S70" s="84"/>
      <c r="T70" s="84"/>
      <c r="U70" s="83"/>
      <c r="V70" s="84"/>
      <c r="W70" s="84"/>
      <c r="X70" s="85"/>
      <c r="Y70" s="83"/>
      <c r="Z70" s="84"/>
      <c r="AA70" s="84"/>
      <c r="AB70" s="85"/>
      <c r="AC70" s="84"/>
      <c r="AD70" s="84"/>
      <c r="AE70" s="84"/>
      <c r="AF70" s="84"/>
      <c r="AG70" s="83"/>
      <c r="AH70" s="84"/>
      <c r="AI70" s="84"/>
      <c r="AJ70" s="85"/>
      <c r="AK70" s="84"/>
      <c r="AL70" s="84"/>
      <c r="AM70" s="84"/>
      <c r="AN70" s="85"/>
      <c r="AO70" s="91"/>
      <c r="AP70" s="83"/>
      <c r="AQ70" s="84"/>
      <c r="AR70" s="84"/>
      <c r="AS70" s="93"/>
      <c r="AT70" s="83"/>
      <c r="AU70" s="84"/>
      <c r="AV70" s="84"/>
      <c r="AW70" s="85"/>
      <c r="AX70" s="94"/>
      <c r="AY70" s="84"/>
      <c r="AZ70" s="84"/>
      <c r="BA70" s="84"/>
      <c r="BB70" s="83"/>
      <c r="BC70" s="84"/>
      <c r="BD70" s="84"/>
      <c r="BE70" s="85"/>
      <c r="BF70" s="84"/>
      <c r="BG70" s="84"/>
      <c r="BH70" s="84"/>
      <c r="BI70" s="84"/>
      <c r="BJ70" s="83"/>
      <c r="BK70" s="84"/>
      <c r="BL70" s="84"/>
      <c r="BM70" s="85"/>
      <c r="BN70" s="84"/>
      <c r="BO70" s="84"/>
      <c r="BP70" s="84"/>
      <c r="BQ70" s="85"/>
    </row>
    <row r="71" spans="1:69" ht="9" customHeight="1" x14ac:dyDescent="0.45">
      <c r="A71" s="91"/>
      <c r="B71" s="122" t="s">
        <v>117</v>
      </c>
      <c r="C71" s="123"/>
      <c r="D71" s="123"/>
      <c r="E71" s="124"/>
      <c r="F71" s="131"/>
      <c r="G71" s="132"/>
      <c r="H71" s="132"/>
      <c r="I71" s="133"/>
      <c r="L71" s="91"/>
      <c r="M71" s="83"/>
      <c r="N71" s="84"/>
      <c r="O71" s="84"/>
      <c r="P71" s="85"/>
      <c r="Q71" s="84"/>
      <c r="R71" s="84"/>
      <c r="S71" s="84"/>
      <c r="T71" s="84"/>
      <c r="U71" s="83"/>
      <c r="V71" s="84"/>
      <c r="W71" s="84"/>
      <c r="X71" s="85"/>
      <c r="Y71" s="83"/>
      <c r="Z71" s="84"/>
      <c r="AA71" s="84"/>
      <c r="AB71" s="85"/>
      <c r="AC71" s="84"/>
      <c r="AD71" s="84"/>
      <c r="AE71" s="84"/>
      <c r="AF71" s="84"/>
      <c r="AG71" s="83"/>
      <c r="AH71" s="84"/>
      <c r="AI71" s="84"/>
      <c r="AJ71" s="85"/>
      <c r="AK71" s="84"/>
      <c r="AL71" s="84"/>
      <c r="AM71" s="84"/>
      <c r="AN71" s="85"/>
      <c r="AO71" s="91"/>
      <c r="AP71" s="83"/>
      <c r="AQ71" s="84"/>
      <c r="AR71" s="84"/>
      <c r="AS71" s="93"/>
      <c r="AT71" s="83"/>
      <c r="AU71" s="84"/>
      <c r="AV71" s="84"/>
      <c r="AW71" s="85"/>
      <c r="AX71" s="94"/>
      <c r="AY71" s="84"/>
      <c r="AZ71" s="84"/>
      <c r="BA71" s="84"/>
      <c r="BB71" s="83"/>
      <c r="BC71" s="84"/>
      <c r="BD71" s="84"/>
      <c r="BE71" s="85"/>
      <c r="BF71" s="84"/>
      <c r="BG71" s="84"/>
      <c r="BH71" s="84"/>
      <c r="BI71" s="84"/>
      <c r="BJ71" s="83"/>
      <c r="BK71" s="84"/>
      <c r="BL71" s="84"/>
      <c r="BM71" s="85"/>
      <c r="BN71" s="84"/>
      <c r="BO71" s="84"/>
      <c r="BP71" s="84"/>
      <c r="BQ71" s="85"/>
    </row>
    <row r="72" spans="1:69" ht="9" customHeight="1" x14ac:dyDescent="0.45">
      <c r="A72" s="98">
        <v>0.91666666666666696</v>
      </c>
      <c r="B72" s="125"/>
      <c r="C72" s="126"/>
      <c r="D72" s="126"/>
      <c r="E72" s="127"/>
      <c r="F72" s="134"/>
      <c r="G72" s="135"/>
      <c r="H72" s="135"/>
      <c r="I72" s="136"/>
      <c r="L72" s="98">
        <v>0.91666666666666696</v>
      </c>
      <c r="M72" s="95"/>
      <c r="N72" s="96"/>
      <c r="O72" s="96"/>
      <c r="P72" s="97"/>
      <c r="Q72" s="96"/>
      <c r="R72" s="96"/>
      <c r="S72" s="96"/>
      <c r="T72" s="96"/>
      <c r="U72" s="95"/>
      <c r="V72" s="96"/>
      <c r="W72" s="96"/>
      <c r="X72" s="97"/>
      <c r="Y72" s="95"/>
      <c r="Z72" s="96"/>
      <c r="AA72" s="96"/>
      <c r="AB72" s="97"/>
      <c r="AC72" s="96"/>
      <c r="AD72" s="96"/>
      <c r="AE72" s="96"/>
      <c r="AF72" s="96"/>
      <c r="AG72" s="95"/>
      <c r="AH72" s="96"/>
      <c r="AI72" s="96"/>
      <c r="AJ72" s="97"/>
      <c r="AK72" s="96"/>
      <c r="AL72" s="96"/>
      <c r="AM72" s="96"/>
      <c r="AN72" s="97"/>
      <c r="AO72" s="98">
        <v>0.91666666666666696</v>
      </c>
      <c r="AP72" s="95"/>
      <c r="AQ72" s="96"/>
      <c r="AR72" s="96"/>
      <c r="AS72" s="99"/>
      <c r="AT72" s="95"/>
      <c r="AU72" s="96"/>
      <c r="AV72" s="96"/>
      <c r="AW72" s="97"/>
      <c r="AX72" s="100"/>
      <c r="AY72" s="96"/>
      <c r="AZ72" s="96"/>
      <c r="BA72" s="96"/>
      <c r="BB72" s="95"/>
      <c r="BC72" s="96"/>
      <c r="BD72" s="96"/>
      <c r="BE72" s="97"/>
      <c r="BF72" s="96"/>
      <c r="BG72" s="96"/>
      <c r="BH72" s="96"/>
      <c r="BI72" s="96"/>
      <c r="BJ72" s="95"/>
      <c r="BK72" s="96"/>
      <c r="BL72" s="96"/>
      <c r="BM72" s="97"/>
      <c r="BN72" s="96"/>
      <c r="BO72" s="96"/>
      <c r="BP72" s="96"/>
      <c r="BQ72" s="97"/>
    </row>
    <row r="73" spans="1:69" ht="9" customHeight="1" x14ac:dyDescent="0.45">
      <c r="A73" s="98"/>
      <c r="B73" s="131"/>
      <c r="C73" s="132"/>
      <c r="D73" s="132"/>
      <c r="E73" s="143"/>
      <c r="F73" s="131"/>
      <c r="G73" s="132"/>
      <c r="H73" s="132"/>
      <c r="I73" s="133"/>
      <c r="L73" s="98"/>
      <c r="M73" s="83"/>
      <c r="N73" s="84"/>
      <c r="O73" s="84"/>
      <c r="P73" s="93"/>
      <c r="Q73" s="83"/>
      <c r="R73" s="84"/>
      <c r="S73" s="84"/>
      <c r="T73" s="85"/>
      <c r="U73" s="94"/>
      <c r="V73" s="84"/>
      <c r="W73" s="84"/>
      <c r="X73" s="84"/>
      <c r="Y73" s="83"/>
      <c r="Z73" s="84"/>
      <c r="AA73" s="84"/>
      <c r="AB73" s="85"/>
      <c r="AC73" s="84"/>
      <c r="AD73" s="84"/>
      <c r="AE73" s="84"/>
      <c r="AF73" s="84"/>
      <c r="AG73" s="83"/>
      <c r="AH73" s="84"/>
      <c r="AI73" s="84"/>
      <c r="AJ73" s="85"/>
      <c r="AK73" s="84"/>
      <c r="AL73" s="84"/>
      <c r="AM73" s="84"/>
      <c r="AN73" s="85"/>
      <c r="AO73" s="98"/>
      <c r="AP73" s="83"/>
      <c r="AQ73" s="84"/>
      <c r="AR73" s="84"/>
      <c r="AS73" s="93"/>
      <c r="AT73" s="83"/>
      <c r="AU73" s="84"/>
      <c r="AV73" s="84"/>
      <c r="AW73" s="85"/>
      <c r="AX73" s="94"/>
      <c r="AY73" s="84"/>
      <c r="AZ73" s="84"/>
      <c r="BA73" s="84"/>
      <c r="BB73" s="83"/>
      <c r="BC73" s="84"/>
      <c r="BD73" s="84"/>
      <c r="BE73" s="85"/>
      <c r="BF73" s="84"/>
      <c r="BG73" s="84"/>
      <c r="BH73" s="84"/>
      <c r="BI73" s="84"/>
      <c r="BJ73" s="83"/>
      <c r="BK73" s="84"/>
      <c r="BL73" s="84"/>
      <c r="BM73" s="85"/>
      <c r="BN73" s="84"/>
      <c r="BO73" s="84"/>
      <c r="BP73" s="84"/>
      <c r="BQ73" s="85"/>
    </row>
    <row r="74" spans="1:69" ht="9" customHeight="1" x14ac:dyDescent="0.45">
      <c r="A74" s="91"/>
      <c r="B74" s="131"/>
      <c r="C74" s="132"/>
      <c r="D74" s="132"/>
      <c r="E74" s="143"/>
      <c r="F74" s="131"/>
      <c r="G74" s="132"/>
      <c r="H74" s="132"/>
      <c r="I74" s="133"/>
      <c r="L74" s="91"/>
      <c r="M74" s="83"/>
      <c r="N74" s="84"/>
      <c r="O74" s="84"/>
      <c r="P74" s="93"/>
      <c r="Q74" s="83"/>
      <c r="R74" s="84"/>
      <c r="S74" s="84"/>
      <c r="T74" s="85"/>
      <c r="U74" s="94"/>
      <c r="V74" s="84"/>
      <c r="W74" s="84"/>
      <c r="X74" s="84"/>
      <c r="Y74" s="83"/>
      <c r="Z74" s="84"/>
      <c r="AA74" s="84"/>
      <c r="AB74" s="85"/>
      <c r="AC74" s="84"/>
      <c r="AD74" s="84"/>
      <c r="AE74" s="84"/>
      <c r="AF74" s="84"/>
      <c r="AG74" s="83"/>
      <c r="AH74" s="84"/>
      <c r="AI74" s="84"/>
      <c r="AJ74" s="85"/>
      <c r="AK74" s="84"/>
      <c r="AL74" s="84"/>
      <c r="AM74" s="84"/>
      <c r="AN74" s="85"/>
      <c r="AO74" s="91"/>
      <c r="AP74" s="83"/>
      <c r="AQ74" s="84"/>
      <c r="AR74" s="84"/>
      <c r="AS74" s="93"/>
      <c r="AT74" s="83"/>
      <c r="AU74" s="84"/>
      <c r="AV74" s="84"/>
      <c r="AW74" s="85"/>
      <c r="AX74" s="94"/>
      <c r="AY74" s="84"/>
      <c r="AZ74" s="84"/>
      <c r="BA74" s="84"/>
      <c r="BB74" s="83"/>
      <c r="BC74" s="84"/>
      <c r="BD74" s="84"/>
      <c r="BE74" s="85"/>
      <c r="BF74" s="84"/>
      <c r="BG74" s="84"/>
      <c r="BH74" s="84"/>
      <c r="BI74" s="84"/>
      <c r="BJ74" s="83"/>
      <c r="BK74" s="84"/>
      <c r="BL74" s="84"/>
      <c r="BM74" s="85"/>
      <c r="BN74" s="84"/>
      <c r="BO74" s="84"/>
      <c r="BP74" s="84"/>
      <c r="BQ74" s="85"/>
    </row>
    <row r="75" spans="1:69" ht="9" customHeight="1" x14ac:dyDescent="0.45">
      <c r="A75" s="92"/>
      <c r="B75" s="137"/>
      <c r="C75" s="138"/>
      <c r="D75" s="138"/>
      <c r="E75" s="144"/>
      <c r="F75" s="137"/>
      <c r="G75" s="138"/>
      <c r="H75" s="138"/>
      <c r="I75" s="139"/>
      <c r="L75" s="92"/>
      <c r="M75" s="86"/>
      <c r="N75" s="87"/>
      <c r="O75" s="87"/>
      <c r="P75" s="88"/>
      <c r="Q75" s="86"/>
      <c r="R75" s="87"/>
      <c r="S75" s="87"/>
      <c r="T75" s="89"/>
      <c r="U75" s="90"/>
      <c r="V75" s="87"/>
      <c r="W75" s="87"/>
      <c r="X75" s="87"/>
      <c r="Y75" s="86"/>
      <c r="Z75" s="87"/>
      <c r="AA75" s="87"/>
      <c r="AB75" s="89"/>
      <c r="AC75" s="87"/>
      <c r="AD75" s="87"/>
      <c r="AE75" s="87"/>
      <c r="AF75" s="87"/>
      <c r="AG75" s="86"/>
      <c r="AH75" s="87"/>
      <c r="AI75" s="87"/>
      <c r="AJ75" s="89"/>
      <c r="AK75" s="87"/>
      <c r="AL75" s="87"/>
      <c r="AM75" s="87"/>
      <c r="AN75" s="89"/>
      <c r="AO75" s="92"/>
      <c r="AP75" s="86"/>
      <c r="AQ75" s="87"/>
      <c r="AR75" s="87"/>
      <c r="AS75" s="88"/>
      <c r="AT75" s="86"/>
      <c r="AU75" s="87"/>
      <c r="AV75" s="87"/>
      <c r="AW75" s="89"/>
      <c r="AX75" s="90"/>
      <c r="AY75" s="87"/>
      <c r="AZ75" s="87"/>
      <c r="BA75" s="87"/>
      <c r="BB75" s="86"/>
      <c r="BC75" s="87"/>
      <c r="BD75" s="87"/>
      <c r="BE75" s="89"/>
      <c r="BF75" s="87"/>
      <c r="BG75" s="87"/>
      <c r="BH75" s="87"/>
      <c r="BI75" s="87"/>
      <c r="BJ75" s="86"/>
      <c r="BK75" s="87"/>
      <c r="BL75" s="87"/>
      <c r="BM75" s="89"/>
      <c r="BN75" s="87"/>
      <c r="BO75" s="87"/>
      <c r="BP75" s="87"/>
      <c r="BQ75" s="89"/>
    </row>
  </sheetData>
  <sheetProtection formatCells="0" formatColumns="0" formatRows="0" selectLockedCells="1"/>
  <mergeCells count="1222">
    <mergeCell ref="Q16:T16"/>
    <mergeCell ref="Q17:T17"/>
    <mergeCell ref="U17:X17"/>
    <mergeCell ref="Q18:T18"/>
    <mergeCell ref="U18:X18"/>
    <mergeCell ref="Q19:T19"/>
    <mergeCell ref="Q20:T20"/>
    <mergeCell ref="Q21:T21"/>
    <mergeCell ref="Q22:T22"/>
    <mergeCell ref="M25:P25"/>
    <mergeCell ref="M26:P26"/>
    <mergeCell ref="M56:P56"/>
    <mergeCell ref="Q56:T56"/>
    <mergeCell ref="Q57:T57"/>
    <mergeCell ref="Q58:T58"/>
    <mergeCell ref="M43:P43"/>
    <mergeCell ref="M44:P44"/>
    <mergeCell ref="M45:P45"/>
    <mergeCell ref="M46:P46"/>
    <mergeCell ref="M47:P47"/>
    <mergeCell ref="Q47:T47"/>
    <mergeCell ref="M48:P48"/>
    <mergeCell ref="Q48:T48"/>
    <mergeCell ref="M49:P49"/>
    <mergeCell ref="Q49:T49"/>
    <mergeCell ref="M50:P50"/>
    <mergeCell ref="Q50:T50"/>
    <mergeCell ref="M51:P51"/>
    <mergeCell ref="Q51:T51"/>
    <mergeCell ref="M52:P52"/>
    <mergeCell ref="Q52:T52"/>
    <mergeCell ref="Q53:T53"/>
    <mergeCell ref="Q54:T54"/>
    <mergeCell ref="M55:P55"/>
    <mergeCell ref="Q55:T55"/>
    <mergeCell ref="L4:L5"/>
    <mergeCell ref="L10:L11"/>
    <mergeCell ref="L16:L17"/>
    <mergeCell ref="L22:L23"/>
    <mergeCell ref="Q41:T41"/>
    <mergeCell ref="U41:X41"/>
    <mergeCell ref="Y41:AB41"/>
    <mergeCell ref="Q29:T29"/>
    <mergeCell ref="Y29:AB29"/>
    <mergeCell ref="L28:L29"/>
    <mergeCell ref="L26:L27"/>
    <mergeCell ref="M16:P16"/>
    <mergeCell ref="M7:P7"/>
    <mergeCell ref="Q7:T7"/>
    <mergeCell ref="U7:X7"/>
    <mergeCell ref="Q10:T10"/>
    <mergeCell ref="U10:X10"/>
    <mergeCell ref="Y10:AB10"/>
    <mergeCell ref="U29:X29"/>
    <mergeCell ref="M30:P30"/>
    <mergeCell ref="U30:X30"/>
    <mergeCell ref="M37:P37"/>
    <mergeCell ref="M38:P38"/>
    <mergeCell ref="M41:P41"/>
    <mergeCell ref="L6:L7"/>
    <mergeCell ref="L8:L9"/>
    <mergeCell ref="L12:L13"/>
    <mergeCell ref="L14:L15"/>
    <mergeCell ref="L18:L19"/>
    <mergeCell ref="L20:L21"/>
    <mergeCell ref="L24:L25"/>
    <mergeCell ref="Q13:T13"/>
    <mergeCell ref="L68:L69"/>
    <mergeCell ref="L70:L71"/>
    <mergeCell ref="L72:L73"/>
    <mergeCell ref="L74:L75"/>
    <mergeCell ref="L2:M2"/>
    <mergeCell ref="L1:AN1"/>
    <mergeCell ref="AM2:AN2"/>
    <mergeCell ref="M4:P4"/>
    <mergeCell ref="Q4:T4"/>
    <mergeCell ref="L56:L57"/>
    <mergeCell ref="L58:L59"/>
    <mergeCell ref="L60:L61"/>
    <mergeCell ref="L62:L63"/>
    <mergeCell ref="L64:L65"/>
    <mergeCell ref="L66:L67"/>
    <mergeCell ref="L44:L45"/>
    <mergeCell ref="L46:L47"/>
    <mergeCell ref="L48:L49"/>
    <mergeCell ref="L50:L51"/>
    <mergeCell ref="L52:L53"/>
    <mergeCell ref="L54:L55"/>
    <mergeCell ref="L30:L31"/>
    <mergeCell ref="L32:L33"/>
    <mergeCell ref="L36:L37"/>
    <mergeCell ref="L38:L39"/>
    <mergeCell ref="L40:L41"/>
    <mergeCell ref="L42:L43"/>
    <mergeCell ref="L34:L35"/>
    <mergeCell ref="M29:P29"/>
    <mergeCell ref="AK5:AN5"/>
    <mergeCell ref="M6:P6"/>
    <mergeCell ref="Q6:T6"/>
    <mergeCell ref="U6:X6"/>
    <mergeCell ref="Y6:AB6"/>
    <mergeCell ref="AC6:AF6"/>
    <mergeCell ref="AG6:AJ6"/>
    <mergeCell ref="AK6:AN6"/>
    <mergeCell ref="U4:X4"/>
    <mergeCell ref="Y4:AB4"/>
    <mergeCell ref="AC4:AF4"/>
    <mergeCell ref="AG4:AJ4"/>
    <mergeCell ref="AK4:AN4"/>
    <mergeCell ref="M5:P5"/>
    <mergeCell ref="Q5:T5"/>
    <mergeCell ref="U5:X5"/>
    <mergeCell ref="Y5:AB5"/>
    <mergeCell ref="AC5:AF5"/>
    <mergeCell ref="AG5:AJ5"/>
    <mergeCell ref="AC10:AF10"/>
    <mergeCell ref="AG10:AJ10"/>
    <mergeCell ref="AK8:AN8"/>
    <mergeCell ref="M9:P9"/>
    <mergeCell ref="Q9:T9"/>
    <mergeCell ref="U9:X9"/>
    <mergeCell ref="Y9:AB9"/>
    <mergeCell ref="AC9:AF9"/>
    <mergeCell ref="AG9:AJ9"/>
    <mergeCell ref="AK9:AN9"/>
    <mergeCell ref="Y7:AB7"/>
    <mergeCell ref="AC7:AF7"/>
    <mergeCell ref="AG7:AJ7"/>
    <mergeCell ref="AK7:AN7"/>
    <mergeCell ref="M8:P8"/>
    <mergeCell ref="Q8:T8"/>
    <mergeCell ref="U8:X8"/>
    <mergeCell ref="Y8:AB8"/>
    <mergeCell ref="AC8:AF8"/>
    <mergeCell ref="AG8:AJ8"/>
    <mergeCell ref="AK14:AN14"/>
    <mergeCell ref="M15:P15"/>
    <mergeCell ref="U15:X15"/>
    <mergeCell ref="Y15:AB15"/>
    <mergeCell ref="AC15:AF15"/>
    <mergeCell ref="AG15:AJ15"/>
    <mergeCell ref="AK15:AN15"/>
    <mergeCell ref="M14:P14"/>
    <mergeCell ref="U14:X14"/>
    <mergeCell ref="Y14:AB14"/>
    <mergeCell ref="AC14:AF14"/>
    <mergeCell ref="AG14:AJ14"/>
    <mergeCell ref="AK12:AN12"/>
    <mergeCell ref="M13:P13"/>
    <mergeCell ref="U13:X13"/>
    <mergeCell ref="Y13:AB13"/>
    <mergeCell ref="AC13:AF13"/>
    <mergeCell ref="AG13:AJ13"/>
    <mergeCell ref="AK13:AN13"/>
    <mergeCell ref="M12:P12"/>
    <mergeCell ref="Q12:T12"/>
    <mergeCell ref="U12:X12"/>
    <mergeCell ref="Y12:AB12"/>
    <mergeCell ref="AC12:AF12"/>
    <mergeCell ref="AG12:AJ12"/>
    <mergeCell ref="Q14:T14"/>
    <mergeCell ref="Q15:T15"/>
    <mergeCell ref="AK17:AN17"/>
    <mergeCell ref="M18:P18"/>
    <mergeCell ref="Y18:AB18"/>
    <mergeCell ref="AC18:AF18"/>
    <mergeCell ref="AG18:AJ18"/>
    <mergeCell ref="AK18:AN18"/>
    <mergeCell ref="M17:P17"/>
    <mergeCell ref="Y17:AB17"/>
    <mergeCell ref="AC17:AF17"/>
    <mergeCell ref="AG17:AJ17"/>
    <mergeCell ref="U16:X16"/>
    <mergeCell ref="Y16:AB16"/>
    <mergeCell ref="AC16:AF16"/>
    <mergeCell ref="AG16:AJ16"/>
    <mergeCell ref="AK16:AN16"/>
    <mergeCell ref="AK21:AN21"/>
    <mergeCell ref="M22:P22"/>
    <mergeCell ref="U22:X22"/>
    <mergeCell ref="Y22:AB22"/>
    <mergeCell ref="AC22:AF22"/>
    <mergeCell ref="AG22:AJ22"/>
    <mergeCell ref="AK22:AN22"/>
    <mergeCell ref="M21:P21"/>
    <mergeCell ref="U21:X21"/>
    <mergeCell ref="Y21:AB21"/>
    <mergeCell ref="AC21:AF21"/>
    <mergeCell ref="AG21:AJ21"/>
    <mergeCell ref="AK19:AN19"/>
    <mergeCell ref="M20:P20"/>
    <mergeCell ref="U20:X20"/>
    <mergeCell ref="Y20:AB20"/>
    <mergeCell ref="AC20:AF20"/>
    <mergeCell ref="AG20:AJ20"/>
    <mergeCell ref="AK20:AN20"/>
    <mergeCell ref="M19:P19"/>
    <mergeCell ref="U19:X19"/>
    <mergeCell ref="Y19:AB19"/>
    <mergeCell ref="AC19:AF19"/>
    <mergeCell ref="AG19:AJ19"/>
    <mergeCell ref="AK25:AN25"/>
    <mergeCell ref="Q26:T26"/>
    <mergeCell ref="U26:X26"/>
    <mergeCell ref="Y26:AB26"/>
    <mergeCell ref="AC26:AF26"/>
    <mergeCell ref="AG26:AJ26"/>
    <mergeCell ref="AK26:AN26"/>
    <mergeCell ref="Q25:T25"/>
    <mergeCell ref="U25:X25"/>
    <mergeCell ref="Y25:AB25"/>
    <mergeCell ref="AC25:AF25"/>
    <mergeCell ref="AG25:AJ25"/>
    <mergeCell ref="AK23:AN23"/>
    <mergeCell ref="M24:P24"/>
    <mergeCell ref="Q24:T24"/>
    <mergeCell ref="U24:X24"/>
    <mergeCell ref="Y24:AB24"/>
    <mergeCell ref="AC24:AF24"/>
    <mergeCell ref="AG24:AJ24"/>
    <mergeCell ref="AK24:AN24"/>
    <mergeCell ref="M23:P23"/>
    <mergeCell ref="Q23:T23"/>
    <mergeCell ref="U23:X23"/>
    <mergeCell ref="Y23:AB23"/>
    <mergeCell ref="AC23:AF23"/>
    <mergeCell ref="AG23:AJ23"/>
    <mergeCell ref="AC29:AF29"/>
    <mergeCell ref="AG29:AJ29"/>
    <mergeCell ref="AK29:AN29"/>
    <mergeCell ref="Q30:T30"/>
    <mergeCell ref="Y30:AB30"/>
    <mergeCell ref="AC30:AF30"/>
    <mergeCell ref="AG30:AJ30"/>
    <mergeCell ref="AK30:AN30"/>
    <mergeCell ref="AK27:AN27"/>
    <mergeCell ref="M28:P28"/>
    <mergeCell ref="Q28:T28"/>
    <mergeCell ref="U28:X28"/>
    <mergeCell ref="Y28:AB28"/>
    <mergeCell ref="AC28:AF28"/>
    <mergeCell ref="AG28:AJ28"/>
    <mergeCell ref="AK28:AN28"/>
    <mergeCell ref="M27:P27"/>
    <mergeCell ref="Q27:T27"/>
    <mergeCell ref="U27:X27"/>
    <mergeCell ref="Y27:AB27"/>
    <mergeCell ref="AC27:AF27"/>
    <mergeCell ref="AG27:AJ27"/>
    <mergeCell ref="AK33:AN33"/>
    <mergeCell ref="M34:P34"/>
    <mergeCell ref="Q34:T34"/>
    <mergeCell ref="U34:X34"/>
    <mergeCell ref="Y34:AB34"/>
    <mergeCell ref="AC34:AF34"/>
    <mergeCell ref="AG34:AJ34"/>
    <mergeCell ref="AK34:AN34"/>
    <mergeCell ref="M33:P33"/>
    <mergeCell ref="Q33:T33"/>
    <mergeCell ref="U33:X33"/>
    <mergeCell ref="Y33:AB33"/>
    <mergeCell ref="AC33:AF33"/>
    <mergeCell ref="AG33:AJ33"/>
    <mergeCell ref="AK31:AN31"/>
    <mergeCell ref="M32:P32"/>
    <mergeCell ref="Q32:T32"/>
    <mergeCell ref="U32:X32"/>
    <mergeCell ref="Y32:AB32"/>
    <mergeCell ref="AC32:AF32"/>
    <mergeCell ref="AG32:AJ32"/>
    <mergeCell ref="AK32:AN32"/>
    <mergeCell ref="M31:P31"/>
    <mergeCell ref="Q31:T31"/>
    <mergeCell ref="U31:X31"/>
    <mergeCell ref="Y31:AB31"/>
    <mergeCell ref="AC31:AF31"/>
    <mergeCell ref="AG31:AJ31"/>
    <mergeCell ref="AK37:AN37"/>
    <mergeCell ref="Q38:T38"/>
    <mergeCell ref="U38:X38"/>
    <mergeCell ref="Y38:AB38"/>
    <mergeCell ref="AC38:AF38"/>
    <mergeCell ref="AG38:AJ38"/>
    <mergeCell ref="AK38:AN38"/>
    <mergeCell ref="Q37:T37"/>
    <mergeCell ref="U37:X37"/>
    <mergeCell ref="Y37:AB37"/>
    <mergeCell ref="AC37:AF37"/>
    <mergeCell ref="AG37:AJ37"/>
    <mergeCell ref="AK35:AN35"/>
    <mergeCell ref="M36:P36"/>
    <mergeCell ref="Q36:T36"/>
    <mergeCell ref="U36:X36"/>
    <mergeCell ref="Y36:AB36"/>
    <mergeCell ref="AC36:AF36"/>
    <mergeCell ref="AG36:AJ36"/>
    <mergeCell ref="AK36:AN36"/>
    <mergeCell ref="M35:P35"/>
    <mergeCell ref="Q35:T35"/>
    <mergeCell ref="U35:X35"/>
    <mergeCell ref="Y35:AB35"/>
    <mergeCell ref="AC35:AF35"/>
    <mergeCell ref="AG35:AJ35"/>
    <mergeCell ref="AC41:AF41"/>
    <mergeCell ref="AG41:AJ41"/>
    <mergeCell ref="AK41:AN41"/>
    <mergeCell ref="Q42:T42"/>
    <mergeCell ref="U42:X42"/>
    <mergeCell ref="Y42:AB42"/>
    <mergeCell ref="AC42:AF42"/>
    <mergeCell ref="AG42:AJ42"/>
    <mergeCell ref="AK42:AN42"/>
    <mergeCell ref="AK39:AN39"/>
    <mergeCell ref="M40:P40"/>
    <mergeCell ref="Q40:T40"/>
    <mergeCell ref="U40:X40"/>
    <mergeCell ref="Y40:AB40"/>
    <mergeCell ref="AC40:AF40"/>
    <mergeCell ref="AG40:AJ40"/>
    <mergeCell ref="AK40:AN40"/>
    <mergeCell ref="M39:P39"/>
    <mergeCell ref="Q39:T39"/>
    <mergeCell ref="U39:X39"/>
    <mergeCell ref="Y39:AB39"/>
    <mergeCell ref="AC39:AF39"/>
    <mergeCell ref="AG39:AJ39"/>
    <mergeCell ref="M42:P42"/>
    <mergeCell ref="AK45:AN45"/>
    <mergeCell ref="Q46:T46"/>
    <mergeCell ref="U46:X46"/>
    <mergeCell ref="Y46:AB46"/>
    <mergeCell ref="AC46:AF46"/>
    <mergeCell ref="AG46:AJ46"/>
    <mergeCell ref="AK46:AN46"/>
    <mergeCell ref="Q45:T45"/>
    <mergeCell ref="U45:X45"/>
    <mergeCell ref="Y45:AB45"/>
    <mergeCell ref="AC45:AF45"/>
    <mergeCell ref="AG45:AJ45"/>
    <mergeCell ref="AK43:AN43"/>
    <mergeCell ref="Q44:T44"/>
    <mergeCell ref="U44:X44"/>
    <mergeCell ref="Y44:AB44"/>
    <mergeCell ref="AC44:AF44"/>
    <mergeCell ref="AG44:AJ44"/>
    <mergeCell ref="AK44:AN44"/>
    <mergeCell ref="Q43:T43"/>
    <mergeCell ref="U43:X43"/>
    <mergeCell ref="Y43:AB43"/>
    <mergeCell ref="AC43:AF43"/>
    <mergeCell ref="AG43:AJ43"/>
    <mergeCell ref="AK49:AN49"/>
    <mergeCell ref="U50:X50"/>
    <mergeCell ref="Y50:AB50"/>
    <mergeCell ref="AC50:AF50"/>
    <mergeCell ref="AG50:AJ50"/>
    <mergeCell ref="AK50:AN50"/>
    <mergeCell ref="U49:X49"/>
    <mergeCell ref="Y49:AB49"/>
    <mergeCell ref="AC49:AF49"/>
    <mergeCell ref="AG49:AJ49"/>
    <mergeCell ref="AK47:AN47"/>
    <mergeCell ref="U48:X48"/>
    <mergeCell ref="Y48:AB48"/>
    <mergeCell ref="AC48:AF48"/>
    <mergeCell ref="AG48:AJ48"/>
    <mergeCell ref="AK48:AN48"/>
    <mergeCell ref="U47:X47"/>
    <mergeCell ref="Y47:AB47"/>
    <mergeCell ref="AC47:AF47"/>
    <mergeCell ref="AG47:AJ47"/>
    <mergeCell ref="AC54:AF54"/>
    <mergeCell ref="AG54:AJ54"/>
    <mergeCell ref="AK54:AN54"/>
    <mergeCell ref="M53:P53"/>
    <mergeCell ref="U53:X53"/>
    <mergeCell ref="Y53:AB53"/>
    <mergeCell ref="AC53:AF53"/>
    <mergeCell ref="AG53:AJ53"/>
    <mergeCell ref="AK51:AN51"/>
    <mergeCell ref="U52:X52"/>
    <mergeCell ref="Y52:AB52"/>
    <mergeCell ref="AC52:AF52"/>
    <mergeCell ref="AG52:AJ52"/>
    <mergeCell ref="AK52:AN52"/>
    <mergeCell ref="U51:X51"/>
    <mergeCell ref="Y51:AB51"/>
    <mergeCell ref="AC51:AF51"/>
    <mergeCell ref="AG51:AJ51"/>
    <mergeCell ref="AK59:AN59"/>
    <mergeCell ref="M60:P60"/>
    <mergeCell ref="U60:X60"/>
    <mergeCell ref="Y60:AB60"/>
    <mergeCell ref="AC60:AF60"/>
    <mergeCell ref="AG60:AJ60"/>
    <mergeCell ref="AK60:AN60"/>
    <mergeCell ref="M59:P59"/>
    <mergeCell ref="U59:X59"/>
    <mergeCell ref="Y59:AB59"/>
    <mergeCell ref="AC59:AF59"/>
    <mergeCell ref="AG59:AJ59"/>
    <mergeCell ref="AK57:AN57"/>
    <mergeCell ref="M58:P58"/>
    <mergeCell ref="U58:X58"/>
    <mergeCell ref="Y58:AB58"/>
    <mergeCell ref="AC58:AF58"/>
    <mergeCell ref="AG58:AJ58"/>
    <mergeCell ref="AK58:AN58"/>
    <mergeCell ref="M57:P57"/>
    <mergeCell ref="U57:X57"/>
    <mergeCell ref="Y57:AB57"/>
    <mergeCell ref="AC57:AF57"/>
    <mergeCell ref="AG57:AJ57"/>
    <mergeCell ref="Q59:T59"/>
    <mergeCell ref="Q60:T60"/>
    <mergeCell ref="AK63:AN63"/>
    <mergeCell ref="M64:P64"/>
    <mergeCell ref="Q64:T64"/>
    <mergeCell ref="U64:X64"/>
    <mergeCell ref="Y64:AB64"/>
    <mergeCell ref="AC64:AF64"/>
    <mergeCell ref="AG64:AJ64"/>
    <mergeCell ref="AK64:AN64"/>
    <mergeCell ref="M63:P63"/>
    <mergeCell ref="Q63:T63"/>
    <mergeCell ref="U63:X63"/>
    <mergeCell ref="Y63:AB63"/>
    <mergeCell ref="AC63:AF63"/>
    <mergeCell ref="AG63:AJ63"/>
    <mergeCell ref="AK61:AN61"/>
    <mergeCell ref="U62:X62"/>
    <mergeCell ref="Y62:AB62"/>
    <mergeCell ref="AC62:AF62"/>
    <mergeCell ref="AG62:AJ62"/>
    <mergeCell ref="AK62:AN62"/>
    <mergeCell ref="U61:X61"/>
    <mergeCell ref="Y61:AB61"/>
    <mergeCell ref="AC61:AF61"/>
    <mergeCell ref="AG61:AJ61"/>
    <mergeCell ref="M61:P61"/>
    <mergeCell ref="Q61:T61"/>
    <mergeCell ref="M62:P62"/>
    <mergeCell ref="Q62:T62"/>
    <mergeCell ref="AK67:AN67"/>
    <mergeCell ref="M68:P68"/>
    <mergeCell ref="Q68:T68"/>
    <mergeCell ref="U68:X68"/>
    <mergeCell ref="Y68:AB68"/>
    <mergeCell ref="AC68:AF68"/>
    <mergeCell ref="AG68:AJ68"/>
    <mergeCell ref="AK68:AN68"/>
    <mergeCell ref="M67:P67"/>
    <mergeCell ref="Q67:T67"/>
    <mergeCell ref="U67:X67"/>
    <mergeCell ref="Y67:AB67"/>
    <mergeCell ref="AC67:AF67"/>
    <mergeCell ref="AG67:AJ67"/>
    <mergeCell ref="AK65:AN65"/>
    <mergeCell ref="U66:X66"/>
    <mergeCell ref="Y66:AB66"/>
    <mergeCell ref="AC66:AF66"/>
    <mergeCell ref="AG66:AJ66"/>
    <mergeCell ref="AK66:AN66"/>
    <mergeCell ref="U65:X65"/>
    <mergeCell ref="Y65:AB65"/>
    <mergeCell ref="AC65:AF65"/>
    <mergeCell ref="AG65:AJ65"/>
    <mergeCell ref="M65:P65"/>
    <mergeCell ref="Q65:T65"/>
    <mergeCell ref="M66:P66"/>
    <mergeCell ref="Q66:T66"/>
    <mergeCell ref="Q72:T72"/>
    <mergeCell ref="U72:X72"/>
    <mergeCell ref="Y72:AB72"/>
    <mergeCell ref="AC72:AF72"/>
    <mergeCell ref="AG72:AJ72"/>
    <mergeCell ref="AK72:AN72"/>
    <mergeCell ref="M71:P71"/>
    <mergeCell ref="Q71:T71"/>
    <mergeCell ref="U71:X71"/>
    <mergeCell ref="Y71:AB71"/>
    <mergeCell ref="AC71:AF71"/>
    <mergeCell ref="AG71:AJ71"/>
    <mergeCell ref="AK69:AN69"/>
    <mergeCell ref="M70:P70"/>
    <mergeCell ref="Q70:T70"/>
    <mergeCell ref="U70:X70"/>
    <mergeCell ref="Y70:AB70"/>
    <mergeCell ref="AC70:AF70"/>
    <mergeCell ref="AG70:AJ70"/>
    <mergeCell ref="AK70:AN70"/>
    <mergeCell ref="M69:P69"/>
    <mergeCell ref="Q69:T69"/>
    <mergeCell ref="U69:X69"/>
    <mergeCell ref="Y69:AB69"/>
    <mergeCell ref="AC69:AF69"/>
    <mergeCell ref="AG69:AJ69"/>
    <mergeCell ref="AK75:AN75"/>
    <mergeCell ref="A2:B2"/>
    <mergeCell ref="A4:A5"/>
    <mergeCell ref="B4:E4"/>
    <mergeCell ref="B5:E5"/>
    <mergeCell ref="A6:A7"/>
    <mergeCell ref="B6:E6"/>
    <mergeCell ref="B7:E7"/>
    <mergeCell ref="A8:A9"/>
    <mergeCell ref="B8:E8"/>
    <mergeCell ref="M75:P75"/>
    <mergeCell ref="Q75:T75"/>
    <mergeCell ref="U75:X75"/>
    <mergeCell ref="Y75:AB75"/>
    <mergeCell ref="AC75:AF75"/>
    <mergeCell ref="AG75:AJ75"/>
    <mergeCell ref="AK73:AN73"/>
    <mergeCell ref="M74:P74"/>
    <mergeCell ref="Q74:T74"/>
    <mergeCell ref="U74:X74"/>
    <mergeCell ref="Y74:AB74"/>
    <mergeCell ref="AC74:AF74"/>
    <mergeCell ref="AG74:AJ74"/>
    <mergeCell ref="AK74:AN74"/>
    <mergeCell ref="M73:P73"/>
    <mergeCell ref="Q73:T73"/>
    <mergeCell ref="U73:X73"/>
    <mergeCell ref="Y73:AB73"/>
    <mergeCell ref="AC73:AF73"/>
    <mergeCell ref="AG73:AJ73"/>
    <mergeCell ref="AK71:AN71"/>
    <mergeCell ref="M72:P72"/>
    <mergeCell ref="A18:A19"/>
    <mergeCell ref="B18:E18"/>
    <mergeCell ref="B19:E19"/>
    <mergeCell ref="A20:A21"/>
    <mergeCell ref="B20:E20"/>
    <mergeCell ref="B21:E21"/>
    <mergeCell ref="A14:A15"/>
    <mergeCell ref="B14:E14"/>
    <mergeCell ref="B15:E15"/>
    <mergeCell ref="A16:A17"/>
    <mergeCell ref="B16:E16"/>
    <mergeCell ref="B17:E17"/>
    <mergeCell ref="B9:E9"/>
    <mergeCell ref="A10:A11"/>
    <mergeCell ref="B10:E10"/>
    <mergeCell ref="B11:E11"/>
    <mergeCell ref="A12:A13"/>
    <mergeCell ref="B12:E12"/>
    <mergeCell ref="B13:E13"/>
    <mergeCell ref="A42:A43"/>
    <mergeCell ref="A44:A45"/>
    <mergeCell ref="A38:A39"/>
    <mergeCell ref="A40:A41"/>
    <mergeCell ref="A34:A35"/>
    <mergeCell ref="A36:A37"/>
    <mergeCell ref="A30:A31"/>
    <mergeCell ref="A32:A33"/>
    <mergeCell ref="A26:A27"/>
    <mergeCell ref="B27:E27"/>
    <mergeCell ref="A28:A29"/>
    <mergeCell ref="B28:E28"/>
    <mergeCell ref="A22:A23"/>
    <mergeCell ref="B22:E22"/>
    <mergeCell ref="B23:E23"/>
    <mergeCell ref="A24:A25"/>
    <mergeCell ref="B24:E24"/>
    <mergeCell ref="A64:A65"/>
    <mergeCell ref="B64:E64"/>
    <mergeCell ref="B65:E65"/>
    <mergeCell ref="A58:A59"/>
    <mergeCell ref="B59:E59"/>
    <mergeCell ref="A60:A61"/>
    <mergeCell ref="B60:E60"/>
    <mergeCell ref="B61:E61"/>
    <mergeCell ref="A54:A55"/>
    <mergeCell ref="B54:E54"/>
    <mergeCell ref="B55:E55"/>
    <mergeCell ref="A56:A57"/>
    <mergeCell ref="B56:E56"/>
    <mergeCell ref="A50:A51"/>
    <mergeCell ref="A52:A53"/>
    <mergeCell ref="B53:E53"/>
    <mergeCell ref="A46:A47"/>
    <mergeCell ref="A48:A49"/>
    <mergeCell ref="AO22:AO23"/>
    <mergeCell ref="AO24:AO25"/>
    <mergeCell ref="AO26:AO27"/>
    <mergeCell ref="AO16:AO17"/>
    <mergeCell ref="AO18:AO19"/>
    <mergeCell ref="AO20:AO21"/>
    <mergeCell ref="F11:I11"/>
    <mergeCell ref="F12:I12"/>
    <mergeCell ref="F15:I15"/>
    <mergeCell ref="F16:I16"/>
    <mergeCell ref="A74:A75"/>
    <mergeCell ref="B74:E74"/>
    <mergeCell ref="B75:E75"/>
    <mergeCell ref="F4:I4"/>
    <mergeCell ref="F5:I5"/>
    <mergeCell ref="F6:I6"/>
    <mergeCell ref="F7:I7"/>
    <mergeCell ref="F8:I8"/>
    <mergeCell ref="A70:A71"/>
    <mergeCell ref="B70:E70"/>
    <mergeCell ref="A72:A73"/>
    <mergeCell ref="B73:E73"/>
    <mergeCell ref="B71:E72"/>
    <mergeCell ref="A66:A67"/>
    <mergeCell ref="B66:E66"/>
    <mergeCell ref="B67:E67"/>
    <mergeCell ref="A68:A69"/>
    <mergeCell ref="B68:E68"/>
    <mergeCell ref="B69:E69"/>
    <mergeCell ref="A62:A63"/>
    <mergeCell ref="B62:E62"/>
    <mergeCell ref="B63:E63"/>
    <mergeCell ref="F57:I57"/>
    <mergeCell ref="F58:I58"/>
    <mergeCell ref="F47:I47"/>
    <mergeCell ref="F48:I48"/>
    <mergeCell ref="F49:I49"/>
    <mergeCell ref="F50:I50"/>
    <mergeCell ref="F51:I51"/>
    <mergeCell ref="F52:I52"/>
    <mergeCell ref="AO40:AO41"/>
    <mergeCell ref="AO42:AO43"/>
    <mergeCell ref="AO44:AO45"/>
    <mergeCell ref="AO46:AO47"/>
    <mergeCell ref="AO34:AO35"/>
    <mergeCell ref="AO36:AO37"/>
    <mergeCell ref="AO38:AO39"/>
    <mergeCell ref="AO28:AO29"/>
    <mergeCell ref="AO30:AO31"/>
    <mergeCell ref="AO32:AO33"/>
    <mergeCell ref="AK55:AN55"/>
    <mergeCell ref="U56:X56"/>
    <mergeCell ref="Y56:AB56"/>
    <mergeCell ref="AC56:AF56"/>
    <mergeCell ref="AG56:AJ56"/>
    <mergeCell ref="AK56:AN56"/>
    <mergeCell ref="U55:X55"/>
    <mergeCell ref="Y55:AB55"/>
    <mergeCell ref="AC55:AF55"/>
    <mergeCell ref="AG55:AJ55"/>
    <mergeCell ref="AK53:AN53"/>
    <mergeCell ref="M54:P54"/>
    <mergeCell ref="U54:X54"/>
    <mergeCell ref="Y54:AB54"/>
    <mergeCell ref="F9:I10"/>
    <mergeCell ref="F13:I14"/>
    <mergeCell ref="F17:I18"/>
    <mergeCell ref="F19:I20"/>
    <mergeCell ref="F21:I44"/>
    <mergeCell ref="F45:I46"/>
    <mergeCell ref="F71:I71"/>
    <mergeCell ref="F72:I72"/>
    <mergeCell ref="F73:I73"/>
    <mergeCell ref="F74:I74"/>
    <mergeCell ref="F75:I75"/>
    <mergeCell ref="B25:E26"/>
    <mergeCell ref="B29:E48"/>
    <mergeCell ref="B49:E50"/>
    <mergeCell ref="B51:E52"/>
    <mergeCell ref="B57:E58"/>
    <mergeCell ref="F65:I65"/>
    <mergeCell ref="F66:I66"/>
    <mergeCell ref="F67:I67"/>
    <mergeCell ref="F68:I68"/>
    <mergeCell ref="F69:I69"/>
    <mergeCell ref="F70:I70"/>
    <mergeCell ref="F59:I59"/>
    <mergeCell ref="F60:I60"/>
    <mergeCell ref="F61:I61"/>
    <mergeCell ref="F62:I62"/>
    <mergeCell ref="F63:I63"/>
    <mergeCell ref="F64:I64"/>
    <mergeCell ref="F53:I53"/>
    <mergeCell ref="F54:I54"/>
    <mergeCell ref="F55:I55"/>
    <mergeCell ref="F56:I56"/>
    <mergeCell ref="AX4:BA4"/>
    <mergeCell ref="BB4:BE4"/>
    <mergeCell ref="BF4:BI4"/>
    <mergeCell ref="BJ4:BM4"/>
    <mergeCell ref="BN4:BQ4"/>
    <mergeCell ref="AP5:AS5"/>
    <mergeCell ref="AT5:AW5"/>
    <mergeCell ref="AX5:BA5"/>
    <mergeCell ref="BB5:BE5"/>
    <mergeCell ref="BF5:BI5"/>
    <mergeCell ref="K12:K13"/>
    <mergeCell ref="N2:AL2"/>
    <mergeCell ref="AO1:BQ1"/>
    <mergeCell ref="AO2:AP2"/>
    <mergeCell ref="AQ2:BO2"/>
    <mergeCell ref="BP2:BQ2"/>
    <mergeCell ref="AO4:AO5"/>
    <mergeCell ref="AP4:AS4"/>
    <mergeCell ref="AT4:AW4"/>
    <mergeCell ref="K4:K5"/>
    <mergeCell ref="K6:K7"/>
    <mergeCell ref="K8:K9"/>
    <mergeCell ref="K10:K11"/>
    <mergeCell ref="AK10:AN10"/>
    <mergeCell ref="M11:P11"/>
    <mergeCell ref="Q11:T11"/>
    <mergeCell ref="U11:X11"/>
    <mergeCell ref="Y11:AB11"/>
    <mergeCell ref="AC11:AF11"/>
    <mergeCell ref="AG11:AJ11"/>
    <mergeCell ref="AK11:AN11"/>
    <mergeCell ref="M10:P10"/>
    <mergeCell ref="BN7:BQ7"/>
    <mergeCell ref="AO8:AO9"/>
    <mergeCell ref="AP8:AS8"/>
    <mergeCell ref="AT8:AW8"/>
    <mergeCell ref="AX8:BA8"/>
    <mergeCell ref="BB8:BE8"/>
    <mergeCell ref="BF8:BI8"/>
    <mergeCell ref="BJ8:BM8"/>
    <mergeCell ref="BN8:BQ8"/>
    <mergeCell ref="AP9:AS9"/>
    <mergeCell ref="AP7:AS7"/>
    <mergeCell ref="AT7:AW7"/>
    <mergeCell ref="AX7:BA7"/>
    <mergeCell ref="BB7:BE7"/>
    <mergeCell ref="BF7:BI7"/>
    <mergeCell ref="BJ7:BM7"/>
    <mergeCell ref="BJ5:BM5"/>
    <mergeCell ref="BN5:BQ5"/>
    <mergeCell ref="AO6:AO7"/>
    <mergeCell ref="AP6:AS6"/>
    <mergeCell ref="AT6:AW6"/>
    <mergeCell ref="AX6:BA6"/>
    <mergeCell ref="BB6:BE6"/>
    <mergeCell ref="BF6:BI6"/>
    <mergeCell ref="BJ6:BM6"/>
    <mergeCell ref="BN6:BQ6"/>
    <mergeCell ref="BJ10:BM10"/>
    <mergeCell ref="BN10:BQ10"/>
    <mergeCell ref="AP11:AS11"/>
    <mergeCell ref="AT11:AW11"/>
    <mergeCell ref="AX11:BA11"/>
    <mergeCell ref="BB11:BE11"/>
    <mergeCell ref="BF11:BI11"/>
    <mergeCell ref="BJ11:BM11"/>
    <mergeCell ref="BN11:BQ11"/>
    <mergeCell ref="AO10:AO11"/>
    <mergeCell ref="AP10:AS10"/>
    <mergeCell ref="AT10:AW10"/>
    <mergeCell ref="AX10:BA10"/>
    <mergeCell ref="BB10:BE10"/>
    <mergeCell ref="BF10:BI10"/>
    <mergeCell ref="AT9:AW9"/>
    <mergeCell ref="AX9:BA9"/>
    <mergeCell ref="BB9:BE9"/>
    <mergeCell ref="BF9:BI9"/>
    <mergeCell ref="BJ9:BM9"/>
    <mergeCell ref="BN9:BQ9"/>
    <mergeCell ref="BJ14:BM14"/>
    <mergeCell ref="BN14:BQ14"/>
    <mergeCell ref="AP15:AS15"/>
    <mergeCell ref="AT15:AW15"/>
    <mergeCell ref="AX15:BA15"/>
    <mergeCell ref="BB15:BE15"/>
    <mergeCell ref="BF15:BI15"/>
    <mergeCell ref="BJ15:BM15"/>
    <mergeCell ref="BN15:BQ15"/>
    <mergeCell ref="AO14:AO15"/>
    <mergeCell ref="AP14:AS14"/>
    <mergeCell ref="AT14:AW14"/>
    <mergeCell ref="AX14:BA14"/>
    <mergeCell ref="BB14:BE14"/>
    <mergeCell ref="BF14:BI14"/>
    <mergeCell ref="BJ12:BM12"/>
    <mergeCell ref="BN12:BQ12"/>
    <mergeCell ref="AP13:AS13"/>
    <mergeCell ref="AT13:AW13"/>
    <mergeCell ref="AX13:BA13"/>
    <mergeCell ref="BB13:BE13"/>
    <mergeCell ref="BF13:BI13"/>
    <mergeCell ref="BJ13:BM13"/>
    <mergeCell ref="BN13:BQ13"/>
    <mergeCell ref="AO12:AO13"/>
    <mergeCell ref="AP12:AS12"/>
    <mergeCell ref="AT12:AW12"/>
    <mergeCell ref="AX12:BA12"/>
    <mergeCell ref="BB12:BE12"/>
    <mergeCell ref="BF12:BI12"/>
    <mergeCell ref="BN18:BQ18"/>
    <mergeCell ref="AP19:AS19"/>
    <mergeCell ref="AT19:AW19"/>
    <mergeCell ref="AX19:BA19"/>
    <mergeCell ref="BB19:BE19"/>
    <mergeCell ref="BF19:BI19"/>
    <mergeCell ref="BJ19:BM19"/>
    <mergeCell ref="BN19:BQ19"/>
    <mergeCell ref="AP18:AS18"/>
    <mergeCell ref="AT18:AW18"/>
    <mergeCell ref="AX18:BA18"/>
    <mergeCell ref="BB18:BE18"/>
    <mergeCell ref="BF18:BI18"/>
    <mergeCell ref="BJ18:BM18"/>
    <mergeCell ref="BN16:BQ16"/>
    <mergeCell ref="AP17:AS17"/>
    <mergeCell ref="AT17:AW17"/>
    <mergeCell ref="AX17:BA17"/>
    <mergeCell ref="BB17:BE17"/>
    <mergeCell ref="BF17:BI17"/>
    <mergeCell ref="BJ17:BM17"/>
    <mergeCell ref="BN17:BQ17"/>
    <mergeCell ref="AP16:AS16"/>
    <mergeCell ref="AT16:AW16"/>
    <mergeCell ref="AX16:BA16"/>
    <mergeCell ref="BB16:BE16"/>
    <mergeCell ref="BF16:BI16"/>
    <mergeCell ref="BJ16:BM16"/>
    <mergeCell ref="BN22:BQ22"/>
    <mergeCell ref="AP23:AS23"/>
    <mergeCell ref="AT23:AW23"/>
    <mergeCell ref="AX23:BA23"/>
    <mergeCell ref="BB23:BE23"/>
    <mergeCell ref="BF23:BI23"/>
    <mergeCell ref="BJ23:BM23"/>
    <mergeCell ref="BN23:BQ23"/>
    <mergeCell ref="AP22:AS22"/>
    <mergeCell ref="AT22:AW22"/>
    <mergeCell ref="AX22:BA22"/>
    <mergeCell ref="BB22:BE22"/>
    <mergeCell ref="BF22:BI22"/>
    <mergeCell ref="BJ22:BM22"/>
    <mergeCell ref="BN20:BQ20"/>
    <mergeCell ref="AP21:AS21"/>
    <mergeCell ref="AT21:AW21"/>
    <mergeCell ref="AX21:BA21"/>
    <mergeCell ref="BB21:BE21"/>
    <mergeCell ref="BF21:BI21"/>
    <mergeCell ref="BJ21:BM21"/>
    <mergeCell ref="BN21:BQ21"/>
    <mergeCell ref="AP20:AS20"/>
    <mergeCell ref="AT20:AW20"/>
    <mergeCell ref="AX20:BA20"/>
    <mergeCell ref="BB20:BE20"/>
    <mergeCell ref="BF20:BI20"/>
    <mergeCell ref="BJ20:BM20"/>
    <mergeCell ref="BN26:BQ26"/>
    <mergeCell ref="AP27:AS27"/>
    <mergeCell ref="AT27:AW27"/>
    <mergeCell ref="AX27:BA27"/>
    <mergeCell ref="BB27:BE27"/>
    <mergeCell ref="BF27:BI27"/>
    <mergeCell ref="BJ27:BM27"/>
    <mergeCell ref="BN27:BQ27"/>
    <mergeCell ref="AP26:AS26"/>
    <mergeCell ref="AT26:AW26"/>
    <mergeCell ref="AX26:BA26"/>
    <mergeCell ref="BB26:BE26"/>
    <mergeCell ref="BF26:BI26"/>
    <mergeCell ref="BJ26:BM26"/>
    <mergeCell ref="BN24:BQ24"/>
    <mergeCell ref="AP25:AS25"/>
    <mergeCell ref="AT25:AW25"/>
    <mergeCell ref="AX25:BA25"/>
    <mergeCell ref="BB25:BE25"/>
    <mergeCell ref="BF25:BI25"/>
    <mergeCell ref="BJ25:BM25"/>
    <mergeCell ref="BN25:BQ25"/>
    <mergeCell ref="AP24:AS24"/>
    <mergeCell ref="AT24:AW24"/>
    <mergeCell ref="AX24:BA24"/>
    <mergeCell ref="BB24:BE24"/>
    <mergeCell ref="BF24:BI24"/>
    <mergeCell ref="BJ24:BM24"/>
    <mergeCell ref="BN30:BQ30"/>
    <mergeCell ref="AP31:AS31"/>
    <mergeCell ref="AT31:AW31"/>
    <mergeCell ref="AX31:BA31"/>
    <mergeCell ref="BB31:BE31"/>
    <mergeCell ref="BF31:BI31"/>
    <mergeCell ref="BJ31:BM31"/>
    <mergeCell ref="BN31:BQ31"/>
    <mergeCell ref="AP30:AS30"/>
    <mergeCell ref="AT30:AW30"/>
    <mergeCell ref="AX30:BA30"/>
    <mergeCell ref="BB30:BE30"/>
    <mergeCell ref="BF30:BI30"/>
    <mergeCell ref="BJ30:BM30"/>
    <mergeCell ref="BN28:BQ28"/>
    <mergeCell ref="AP29:AS29"/>
    <mergeCell ref="AT29:AW29"/>
    <mergeCell ref="AX29:BA29"/>
    <mergeCell ref="BB29:BE29"/>
    <mergeCell ref="BF29:BI29"/>
    <mergeCell ref="BJ29:BM29"/>
    <mergeCell ref="BN29:BQ29"/>
    <mergeCell ref="AP28:AS28"/>
    <mergeCell ref="AT28:AW28"/>
    <mergeCell ref="AX28:BA28"/>
    <mergeCell ref="BB28:BE28"/>
    <mergeCell ref="BF28:BI28"/>
    <mergeCell ref="BJ28:BM28"/>
    <mergeCell ref="BN34:BQ34"/>
    <mergeCell ref="AP35:AS35"/>
    <mergeCell ref="AT35:AW35"/>
    <mergeCell ref="AX35:BA35"/>
    <mergeCell ref="BB35:BE35"/>
    <mergeCell ref="BF35:BI35"/>
    <mergeCell ref="BJ35:BM35"/>
    <mergeCell ref="BN35:BQ35"/>
    <mergeCell ref="AP34:AS34"/>
    <mergeCell ref="AT34:AW34"/>
    <mergeCell ref="AX34:BA34"/>
    <mergeCell ref="BB34:BE34"/>
    <mergeCell ref="BF34:BI34"/>
    <mergeCell ref="BJ34:BM34"/>
    <mergeCell ref="BN32:BQ32"/>
    <mergeCell ref="AP33:AS33"/>
    <mergeCell ref="AT33:AW33"/>
    <mergeCell ref="AX33:BA33"/>
    <mergeCell ref="BB33:BE33"/>
    <mergeCell ref="BF33:BI33"/>
    <mergeCell ref="BJ33:BM33"/>
    <mergeCell ref="BN33:BQ33"/>
    <mergeCell ref="AP32:AS32"/>
    <mergeCell ref="AT32:AW32"/>
    <mergeCell ref="AX32:BA32"/>
    <mergeCell ref="BB32:BE32"/>
    <mergeCell ref="BF32:BI32"/>
    <mergeCell ref="BJ32:BM32"/>
    <mergeCell ref="BN38:BQ38"/>
    <mergeCell ref="AP39:AS39"/>
    <mergeCell ref="AT39:AW39"/>
    <mergeCell ref="AX39:BA39"/>
    <mergeCell ref="BB39:BE39"/>
    <mergeCell ref="BF39:BI39"/>
    <mergeCell ref="BJ39:BM39"/>
    <mergeCell ref="BN39:BQ39"/>
    <mergeCell ref="AP38:AS38"/>
    <mergeCell ref="AT38:AW38"/>
    <mergeCell ref="AX38:BA38"/>
    <mergeCell ref="BB38:BE38"/>
    <mergeCell ref="BF38:BI38"/>
    <mergeCell ref="BJ38:BM38"/>
    <mergeCell ref="BN36:BQ36"/>
    <mergeCell ref="AP37:AS37"/>
    <mergeCell ref="AT37:AW37"/>
    <mergeCell ref="AX37:BA37"/>
    <mergeCell ref="BB37:BE37"/>
    <mergeCell ref="BF37:BI37"/>
    <mergeCell ref="BJ37:BM37"/>
    <mergeCell ref="BN37:BQ37"/>
    <mergeCell ref="AP36:AS36"/>
    <mergeCell ref="AT36:AW36"/>
    <mergeCell ref="AX36:BA36"/>
    <mergeCell ref="BB36:BE36"/>
    <mergeCell ref="BF36:BI36"/>
    <mergeCell ref="BJ36:BM36"/>
    <mergeCell ref="BN42:BQ42"/>
    <mergeCell ref="AP43:AS43"/>
    <mergeCell ref="AT43:AW43"/>
    <mergeCell ref="AX43:BA43"/>
    <mergeCell ref="BB43:BE43"/>
    <mergeCell ref="BF43:BI43"/>
    <mergeCell ref="BJ43:BM43"/>
    <mergeCell ref="BN43:BQ43"/>
    <mergeCell ref="AP42:AS42"/>
    <mergeCell ref="AT42:AW42"/>
    <mergeCell ref="AX42:BA42"/>
    <mergeCell ref="BB42:BE42"/>
    <mergeCell ref="BF42:BI42"/>
    <mergeCell ref="BJ42:BM42"/>
    <mergeCell ref="BN40:BQ40"/>
    <mergeCell ref="AP41:AS41"/>
    <mergeCell ref="AT41:AW41"/>
    <mergeCell ref="AX41:BA41"/>
    <mergeCell ref="BB41:BE41"/>
    <mergeCell ref="BF41:BI41"/>
    <mergeCell ref="BJ41:BM41"/>
    <mergeCell ref="BN41:BQ41"/>
    <mergeCell ref="AP40:AS40"/>
    <mergeCell ref="AT40:AW40"/>
    <mergeCell ref="AX40:BA40"/>
    <mergeCell ref="BB40:BE40"/>
    <mergeCell ref="BF40:BI40"/>
    <mergeCell ref="BJ40:BM40"/>
    <mergeCell ref="BN46:BQ46"/>
    <mergeCell ref="AP47:AS47"/>
    <mergeCell ref="AT47:AW47"/>
    <mergeCell ref="AX47:BA47"/>
    <mergeCell ref="BB47:BE47"/>
    <mergeCell ref="BF47:BI47"/>
    <mergeCell ref="BJ47:BM47"/>
    <mergeCell ref="BN47:BQ47"/>
    <mergeCell ref="AP46:AS46"/>
    <mergeCell ref="AT46:AW46"/>
    <mergeCell ref="AX46:BA46"/>
    <mergeCell ref="BB46:BE46"/>
    <mergeCell ref="BF46:BI46"/>
    <mergeCell ref="BJ46:BM46"/>
    <mergeCell ref="BN44:BQ44"/>
    <mergeCell ref="AP45:AS45"/>
    <mergeCell ref="AT45:AW45"/>
    <mergeCell ref="AX45:BA45"/>
    <mergeCell ref="BB45:BE45"/>
    <mergeCell ref="BF45:BI45"/>
    <mergeCell ref="BJ45:BM45"/>
    <mergeCell ref="BN45:BQ45"/>
    <mergeCell ref="AP44:AS44"/>
    <mergeCell ref="AT44:AW44"/>
    <mergeCell ref="AX44:BA44"/>
    <mergeCell ref="BB44:BE44"/>
    <mergeCell ref="BF44:BI44"/>
    <mergeCell ref="BJ44:BM44"/>
    <mergeCell ref="BJ50:BM50"/>
    <mergeCell ref="BN50:BQ50"/>
    <mergeCell ref="AP51:AS51"/>
    <mergeCell ref="AT51:AW51"/>
    <mergeCell ref="AX51:BA51"/>
    <mergeCell ref="BB51:BE51"/>
    <mergeCell ref="BF51:BI51"/>
    <mergeCell ref="BJ51:BM51"/>
    <mergeCell ref="BN51:BQ51"/>
    <mergeCell ref="AO50:AO51"/>
    <mergeCell ref="AP50:AS50"/>
    <mergeCell ref="AT50:AW50"/>
    <mergeCell ref="AX50:BA50"/>
    <mergeCell ref="BB50:BE50"/>
    <mergeCell ref="BF50:BI50"/>
    <mergeCell ref="BJ48:BM48"/>
    <mergeCell ref="BN48:BQ48"/>
    <mergeCell ref="AP49:AS49"/>
    <mergeCell ref="AT49:AW49"/>
    <mergeCell ref="AX49:BA49"/>
    <mergeCell ref="BB49:BE49"/>
    <mergeCell ref="BF49:BI49"/>
    <mergeCell ref="BJ49:BM49"/>
    <mergeCell ref="BN49:BQ49"/>
    <mergeCell ref="AO48:AO49"/>
    <mergeCell ref="AP48:AS48"/>
    <mergeCell ref="AT48:AW48"/>
    <mergeCell ref="AX48:BA48"/>
    <mergeCell ref="BB48:BE48"/>
    <mergeCell ref="BF48:BI48"/>
    <mergeCell ref="BJ54:BM54"/>
    <mergeCell ref="BN54:BQ54"/>
    <mergeCell ref="AP55:AS55"/>
    <mergeCell ref="AT55:AW55"/>
    <mergeCell ref="AX55:BA55"/>
    <mergeCell ref="BB55:BE55"/>
    <mergeCell ref="BF55:BI55"/>
    <mergeCell ref="BJ55:BM55"/>
    <mergeCell ref="BN55:BQ55"/>
    <mergeCell ref="AO54:AO55"/>
    <mergeCell ref="AP54:AS54"/>
    <mergeCell ref="AT54:AW54"/>
    <mergeCell ref="AX54:BA54"/>
    <mergeCell ref="BB54:BE54"/>
    <mergeCell ref="BF54:BI54"/>
    <mergeCell ref="BJ52:BM52"/>
    <mergeCell ref="BN52:BQ52"/>
    <mergeCell ref="AP53:AS53"/>
    <mergeCell ref="AT53:AW53"/>
    <mergeCell ref="AX53:BA53"/>
    <mergeCell ref="BB53:BE53"/>
    <mergeCell ref="BF53:BI53"/>
    <mergeCell ref="BJ53:BM53"/>
    <mergeCell ref="BN53:BQ53"/>
    <mergeCell ref="AO52:AO53"/>
    <mergeCell ref="AP52:AS52"/>
    <mergeCell ref="AT52:AW52"/>
    <mergeCell ref="AX52:BA52"/>
    <mergeCell ref="BB52:BE52"/>
    <mergeCell ref="BF52:BI52"/>
    <mergeCell ref="BJ58:BM58"/>
    <mergeCell ref="BN58:BQ58"/>
    <mergeCell ref="AP59:AS59"/>
    <mergeCell ref="AT59:AW59"/>
    <mergeCell ref="AX59:BA59"/>
    <mergeCell ref="BB59:BE59"/>
    <mergeCell ref="BF59:BI59"/>
    <mergeCell ref="BJ59:BM59"/>
    <mergeCell ref="BN59:BQ59"/>
    <mergeCell ref="AO58:AO59"/>
    <mergeCell ref="AP58:AS58"/>
    <mergeCell ref="AT58:AW58"/>
    <mergeCell ref="AX58:BA58"/>
    <mergeCell ref="BB58:BE58"/>
    <mergeCell ref="BF58:BI58"/>
    <mergeCell ref="BJ56:BM56"/>
    <mergeCell ref="BN56:BQ56"/>
    <mergeCell ref="AP57:AS57"/>
    <mergeCell ref="AT57:AW57"/>
    <mergeCell ref="AX57:BA57"/>
    <mergeCell ref="BB57:BE57"/>
    <mergeCell ref="BF57:BI57"/>
    <mergeCell ref="BJ57:BM57"/>
    <mergeCell ref="BN57:BQ57"/>
    <mergeCell ref="AO56:AO57"/>
    <mergeCell ref="AP56:AS56"/>
    <mergeCell ref="AT56:AW56"/>
    <mergeCell ref="AX56:BA56"/>
    <mergeCell ref="BB56:BE56"/>
    <mergeCell ref="BF56:BI56"/>
    <mergeCell ref="BJ62:BM62"/>
    <mergeCell ref="BN62:BQ62"/>
    <mergeCell ref="AP63:AS63"/>
    <mergeCell ref="AT63:AW63"/>
    <mergeCell ref="AX63:BA63"/>
    <mergeCell ref="BB63:BE63"/>
    <mergeCell ref="BF63:BI63"/>
    <mergeCell ref="BJ63:BM63"/>
    <mergeCell ref="BN63:BQ63"/>
    <mergeCell ref="AO62:AO63"/>
    <mergeCell ref="AP62:AS62"/>
    <mergeCell ref="AT62:AW62"/>
    <mergeCell ref="AX62:BA62"/>
    <mergeCell ref="BB62:BE62"/>
    <mergeCell ref="BF62:BI62"/>
    <mergeCell ref="BJ60:BM60"/>
    <mergeCell ref="BN60:BQ60"/>
    <mergeCell ref="AP61:AS61"/>
    <mergeCell ref="AT61:AW61"/>
    <mergeCell ref="AX61:BA61"/>
    <mergeCell ref="BB61:BE61"/>
    <mergeCell ref="BF61:BI61"/>
    <mergeCell ref="BJ61:BM61"/>
    <mergeCell ref="BN61:BQ61"/>
    <mergeCell ref="AO60:AO61"/>
    <mergeCell ref="AP60:AS60"/>
    <mergeCell ref="AT60:AW60"/>
    <mergeCell ref="AX60:BA60"/>
    <mergeCell ref="BB60:BE60"/>
    <mergeCell ref="BF60:BI60"/>
    <mergeCell ref="BJ66:BM66"/>
    <mergeCell ref="BN66:BQ66"/>
    <mergeCell ref="AP67:AS67"/>
    <mergeCell ref="AT67:AW67"/>
    <mergeCell ref="AX67:BA67"/>
    <mergeCell ref="BB67:BE67"/>
    <mergeCell ref="BF67:BI67"/>
    <mergeCell ref="BJ67:BM67"/>
    <mergeCell ref="BN67:BQ67"/>
    <mergeCell ref="AO66:AO67"/>
    <mergeCell ref="AP66:AS66"/>
    <mergeCell ref="AT66:AW66"/>
    <mergeCell ref="AX66:BA66"/>
    <mergeCell ref="BB66:BE66"/>
    <mergeCell ref="BF66:BI66"/>
    <mergeCell ref="BJ64:BM64"/>
    <mergeCell ref="BN64:BQ64"/>
    <mergeCell ref="AP65:AS65"/>
    <mergeCell ref="AT65:AW65"/>
    <mergeCell ref="AX65:BA65"/>
    <mergeCell ref="BB65:BE65"/>
    <mergeCell ref="BF65:BI65"/>
    <mergeCell ref="BJ65:BM65"/>
    <mergeCell ref="BN65:BQ65"/>
    <mergeCell ref="AO64:AO65"/>
    <mergeCell ref="AP64:AS64"/>
    <mergeCell ref="AT64:AW64"/>
    <mergeCell ref="AX64:BA64"/>
    <mergeCell ref="BB64:BE64"/>
    <mergeCell ref="BF64:BI64"/>
    <mergeCell ref="BJ70:BM70"/>
    <mergeCell ref="BN70:BQ70"/>
    <mergeCell ref="AP71:AS71"/>
    <mergeCell ref="AT71:AW71"/>
    <mergeCell ref="AX71:BA71"/>
    <mergeCell ref="BB71:BE71"/>
    <mergeCell ref="BF71:BI71"/>
    <mergeCell ref="BJ71:BM71"/>
    <mergeCell ref="BN71:BQ71"/>
    <mergeCell ref="AO70:AO71"/>
    <mergeCell ref="AP70:AS70"/>
    <mergeCell ref="AT70:AW70"/>
    <mergeCell ref="AX70:BA70"/>
    <mergeCell ref="BB70:BE70"/>
    <mergeCell ref="BF70:BI70"/>
    <mergeCell ref="BJ68:BM68"/>
    <mergeCell ref="BN68:BQ68"/>
    <mergeCell ref="AP69:AS69"/>
    <mergeCell ref="AT69:AW69"/>
    <mergeCell ref="AX69:BA69"/>
    <mergeCell ref="BB69:BE69"/>
    <mergeCell ref="BF69:BI69"/>
    <mergeCell ref="BJ69:BM69"/>
    <mergeCell ref="BN69:BQ69"/>
    <mergeCell ref="AO68:AO69"/>
    <mergeCell ref="AP68:AS68"/>
    <mergeCell ref="AT68:AW68"/>
    <mergeCell ref="AX68:BA68"/>
    <mergeCell ref="BB68:BE68"/>
    <mergeCell ref="BF68:BI68"/>
    <mergeCell ref="BJ74:BM74"/>
    <mergeCell ref="BN74:BQ74"/>
    <mergeCell ref="AP75:AS75"/>
    <mergeCell ref="AT75:AW75"/>
    <mergeCell ref="AX75:BA75"/>
    <mergeCell ref="BB75:BE75"/>
    <mergeCell ref="BF75:BI75"/>
    <mergeCell ref="BJ75:BM75"/>
    <mergeCell ref="BN75:BQ75"/>
    <mergeCell ref="AO74:AO75"/>
    <mergeCell ref="AP74:AS74"/>
    <mergeCell ref="AT74:AW74"/>
    <mergeCell ref="AX74:BA74"/>
    <mergeCell ref="BB74:BE74"/>
    <mergeCell ref="BF74:BI74"/>
    <mergeCell ref="BJ72:BM72"/>
    <mergeCell ref="BN72:BQ72"/>
    <mergeCell ref="AP73:AS73"/>
    <mergeCell ref="AT73:AW73"/>
    <mergeCell ref="AX73:BA73"/>
    <mergeCell ref="BB73:BE73"/>
    <mergeCell ref="BF73:BI73"/>
    <mergeCell ref="BJ73:BM73"/>
    <mergeCell ref="BN73:BQ73"/>
    <mergeCell ref="AO72:AO73"/>
    <mergeCell ref="AP72:AS72"/>
    <mergeCell ref="AT72:AW72"/>
    <mergeCell ref="AX72:BA72"/>
    <mergeCell ref="BB72:BE72"/>
    <mergeCell ref="BF72:BI72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A1:V42"/>
  <sheetViews>
    <sheetView view="pageBreakPreview" zoomScale="60" zoomScaleNormal="97" workbookViewId="0">
      <selection activeCell="C2" sqref="C2"/>
    </sheetView>
  </sheetViews>
  <sheetFormatPr defaultColWidth="3.59765625" defaultRowHeight="16.2" customHeight="1" x14ac:dyDescent="0.45"/>
  <cols>
    <col min="1" max="16384" width="3.59765625" style="1"/>
  </cols>
  <sheetData>
    <row r="1" spans="1:22" ht="16.2" customHeight="1" x14ac:dyDescent="0.45">
      <c r="V1" s="2" t="s">
        <v>0</v>
      </c>
    </row>
    <row r="3" spans="1:22" ht="16.2" customHeight="1" x14ac:dyDescent="0.45">
      <c r="P3" s="2" t="s">
        <v>4</v>
      </c>
      <c r="Q3" s="4" t="str">
        <f>IF(入力シート①!F23="","",入力シート①!F23)</f>
        <v/>
      </c>
      <c r="R3" s="4" t="s">
        <v>3</v>
      </c>
      <c r="S3" s="4" t="str">
        <f>IF(入力シート①!J23="","",入力シート①!J23)</f>
        <v/>
      </c>
      <c r="T3" s="4" t="s">
        <v>2</v>
      </c>
      <c r="U3" s="4" t="str">
        <f>IF(入力シート①!N23="","",入力シート①!N23)</f>
        <v/>
      </c>
      <c r="V3" s="4" t="s">
        <v>1</v>
      </c>
    </row>
    <row r="5" spans="1:22" ht="19.2" x14ac:dyDescent="0.45">
      <c r="A5" s="151" t="s">
        <v>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7" spans="1:22" ht="16.2" customHeight="1" x14ac:dyDescent="0.45">
      <c r="A7" s="1" t="s">
        <v>6</v>
      </c>
    </row>
    <row r="8" spans="1:22" ht="16.2" customHeight="1" x14ac:dyDescent="0.45">
      <c r="A8" s="1" t="str">
        <f>"会長　"&amp;入力シート①!$A$29&amp;"　様"</f>
        <v>会長　橋田　和実　様</v>
      </c>
    </row>
    <row r="10" spans="1:22" ht="16.2" customHeight="1" x14ac:dyDescent="0.45">
      <c r="J10" s="156" t="s">
        <v>7</v>
      </c>
      <c r="K10" s="156"/>
      <c r="L10" s="156"/>
      <c r="M10" s="2" t="s">
        <v>8</v>
      </c>
      <c r="N10" s="7" t="str">
        <f>IF(入力シート①!F3="","",入力シート①!F3)</f>
        <v/>
      </c>
      <c r="O10" s="7"/>
      <c r="P10" s="7"/>
      <c r="Q10" s="7"/>
      <c r="R10" s="7"/>
    </row>
    <row r="12" spans="1:22" ht="16.2" customHeight="1" x14ac:dyDescent="0.45">
      <c r="J12" s="152" t="s">
        <v>9</v>
      </c>
      <c r="K12" s="152"/>
      <c r="L12" s="152"/>
      <c r="M12" s="64"/>
      <c r="N12" s="154" t="str">
        <f>IF(入力シート①!E4="","",入力シート①!E4)</f>
        <v/>
      </c>
      <c r="O12" s="154"/>
      <c r="P12" s="154"/>
      <c r="Q12" s="154"/>
      <c r="R12" s="154"/>
      <c r="S12" s="154"/>
      <c r="T12" s="154"/>
      <c r="U12" s="154"/>
      <c r="V12" s="154"/>
    </row>
    <row r="14" spans="1:22" ht="16.2" customHeight="1" x14ac:dyDescent="0.45">
      <c r="J14" s="152" t="s">
        <v>10</v>
      </c>
      <c r="K14" s="152"/>
      <c r="L14" s="152"/>
      <c r="M14" s="64"/>
      <c r="N14" s="154" t="str">
        <f>IF(入力シート①!E2="","",入力シート①!E2)</f>
        <v/>
      </c>
      <c r="O14" s="154"/>
      <c r="P14" s="154"/>
      <c r="Q14" s="154"/>
      <c r="R14" s="154"/>
      <c r="S14" s="154"/>
      <c r="T14" s="154"/>
      <c r="U14" s="154"/>
      <c r="V14" s="154"/>
    </row>
    <row r="16" spans="1:22" ht="16.2" customHeight="1" x14ac:dyDescent="0.45">
      <c r="J16" s="153" t="s">
        <v>11</v>
      </c>
      <c r="K16" s="153"/>
      <c r="L16" s="153"/>
      <c r="M16" s="64"/>
      <c r="N16" s="154" t="str">
        <f>IF(入力シート①!E5="","",入力シート①!E5)&amp;"　　㊞"</f>
        <v>　　㊞</v>
      </c>
      <c r="O16" s="154"/>
      <c r="P16" s="154"/>
      <c r="Q16" s="154"/>
      <c r="R16" s="154"/>
      <c r="S16" s="154"/>
      <c r="T16" s="154"/>
      <c r="U16" s="154"/>
      <c r="V16" s="154"/>
    </row>
    <row r="18" spans="1:22" ht="16.2" customHeight="1" x14ac:dyDescent="0.45">
      <c r="J18" s="152" t="s">
        <v>12</v>
      </c>
      <c r="K18" s="152"/>
      <c r="L18" s="152"/>
      <c r="M18" s="64"/>
      <c r="N18" s="155" t="str">
        <f>IF(入力シート①!E6="","",入力シート①!E6)</f>
        <v/>
      </c>
      <c r="O18" s="155"/>
      <c r="P18" s="155"/>
      <c r="Q18" s="155"/>
      <c r="R18" s="155"/>
      <c r="S18" s="155"/>
      <c r="T18" s="155"/>
      <c r="U18" s="155"/>
      <c r="V18" s="155"/>
    </row>
    <row r="20" spans="1:22" ht="16.2" customHeight="1" x14ac:dyDescent="0.45">
      <c r="A20" s="1" t="s">
        <v>13</v>
      </c>
    </row>
    <row r="21" spans="1:22" ht="16.2" customHeight="1" x14ac:dyDescent="0.45">
      <c r="A21" s="1" t="s">
        <v>14</v>
      </c>
    </row>
    <row r="23" spans="1:22" ht="16.2" customHeight="1" x14ac:dyDescent="0.45">
      <c r="A23" s="157" t="s">
        <v>15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</row>
    <row r="25" spans="1:22" ht="16.2" customHeight="1" x14ac:dyDescent="0.45">
      <c r="A25" s="3">
        <v>1</v>
      </c>
      <c r="B25" s="1" t="s">
        <v>16</v>
      </c>
      <c r="G25" s="1" t="s">
        <v>17</v>
      </c>
      <c r="H25" s="4" t="str">
        <f>IF("◇"&amp;入力シート①!$B$17=様式1!J25,"○","")</f>
        <v/>
      </c>
      <c r="I25" s="2" t="s">
        <v>18</v>
      </c>
      <c r="J25" s="1" t="s">
        <v>19</v>
      </c>
    </row>
    <row r="26" spans="1:22" ht="16.2" customHeight="1" x14ac:dyDescent="0.45">
      <c r="G26" s="1" t="s">
        <v>17</v>
      </c>
      <c r="H26" s="4" t="str">
        <f>IF("◇"&amp;入力シート①!$B$17=様式1!J26,"○","")</f>
        <v/>
      </c>
      <c r="I26" s="2" t="s">
        <v>18</v>
      </c>
      <c r="J26" s="1" t="s">
        <v>183</v>
      </c>
    </row>
    <row r="27" spans="1:22" ht="16.2" customHeight="1" x14ac:dyDescent="0.45">
      <c r="G27" s="1" t="s">
        <v>17</v>
      </c>
      <c r="H27" s="4" t="str">
        <f>IF("◇"&amp;入力シート①!$B$17=様式1!J27,"○","")</f>
        <v/>
      </c>
      <c r="I27" s="2" t="s">
        <v>18</v>
      </c>
      <c r="J27" s="1" t="s">
        <v>20</v>
      </c>
    </row>
    <row r="28" spans="1:22" ht="16.2" customHeight="1" x14ac:dyDescent="0.45">
      <c r="G28" s="1" t="s">
        <v>21</v>
      </c>
    </row>
    <row r="30" spans="1:22" ht="16.2" customHeight="1" x14ac:dyDescent="0.45">
      <c r="A30" s="3">
        <v>2</v>
      </c>
      <c r="B30" s="1" t="s">
        <v>22</v>
      </c>
    </row>
    <row r="31" spans="1:22" ht="16.2" customHeight="1" x14ac:dyDescent="0.45">
      <c r="B31" s="158" t="str">
        <f>IF(入力シート①!B19="","",入力シート①!B19)</f>
        <v/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</row>
    <row r="32" spans="1:22" ht="16.2" customHeight="1" x14ac:dyDescent="0.45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</row>
    <row r="33" spans="1:22" ht="16.2" customHeight="1" x14ac:dyDescent="0.45">
      <c r="A33" s="3">
        <v>3</v>
      </c>
      <c r="B33" s="1" t="s">
        <v>24</v>
      </c>
    </row>
    <row r="34" spans="1:22" ht="16.2" customHeight="1" x14ac:dyDescent="0.45">
      <c r="B34" s="159" t="str">
        <f>IF(入力シート①!F22="","",入力シート①!D22&amp;" "&amp;入力シート①!F22)</f>
        <v/>
      </c>
      <c r="C34" s="159"/>
      <c r="D34" s="157" t="s">
        <v>3</v>
      </c>
      <c r="E34" s="157" t="str">
        <f>IF(入力シート①!J22="","",入力シート①!J22)</f>
        <v/>
      </c>
      <c r="F34" s="157" t="s">
        <v>2</v>
      </c>
      <c r="G34" s="157" t="str">
        <f>IF(入力シート①!N22="","",入力シート①!N22)</f>
        <v/>
      </c>
      <c r="H34" s="157" t="s">
        <v>1</v>
      </c>
      <c r="J34" s="157" t="s">
        <v>27</v>
      </c>
      <c r="L34" s="159" t="str">
        <f>IF(入力シート①!F23="","",入力シート①!D23&amp;" "&amp;入力シート①!F23)</f>
        <v/>
      </c>
      <c r="M34" s="159"/>
      <c r="N34" s="157" t="s">
        <v>3</v>
      </c>
      <c r="O34" s="157" t="str">
        <f>IF(入力シート①!J23="","",入力シート①!J23)</f>
        <v/>
      </c>
      <c r="P34" s="157" t="s">
        <v>2</v>
      </c>
      <c r="Q34" s="157" t="str">
        <f>IF(入力シート①!N23="","",入力シート①!N23)</f>
        <v/>
      </c>
      <c r="R34" s="157" t="s">
        <v>1</v>
      </c>
    </row>
    <row r="35" spans="1:22" ht="16.2" customHeight="1" x14ac:dyDescent="0.45">
      <c r="B35" s="159"/>
      <c r="C35" s="159"/>
      <c r="D35" s="157"/>
      <c r="E35" s="157"/>
      <c r="F35" s="157"/>
      <c r="G35" s="157"/>
      <c r="H35" s="157"/>
      <c r="J35" s="157"/>
      <c r="L35" s="159"/>
      <c r="M35" s="159"/>
      <c r="N35" s="157"/>
      <c r="O35" s="157"/>
      <c r="P35" s="157"/>
      <c r="Q35" s="157"/>
      <c r="R35" s="157"/>
    </row>
    <row r="36" spans="1:22" ht="16.2" customHeight="1" x14ac:dyDescent="0.45">
      <c r="A36" s="3">
        <v>4</v>
      </c>
      <c r="B36" s="1" t="s">
        <v>23</v>
      </c>
    </row>
    <row r="37" spans="1:22" ht="16.2" customHeight="1" x14ac:dyDescent="0.45">
      <c r="B37" s="159" t="str">
        <f>IF(入力シート①!B25="","",入力シート①!B25)</f>
        <v/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</row>
    <row r="38" spans="1:22" ht="16.2" customHeight="1" x14ac:dyDescent="0.45"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</row>
    <row r="39" spans="1:22" ht="16.2" customHeight="1" x14ac:dyDescent="0.45">
      <c r="A39" s="3">
        <v>5</v>
      </c>
      <c r="B39" s="1" t="s">
        <v>25</v>
      </c>
    </row>
    <row r="42" spans="1:22" ht="16.2" customHeight="1" x14ac:dyDescent="0.45">
      <c r="A42" s="3">
        <v>6</v>
      </c>
      <c r="B42" s="1" t="s">
        <v>26</v>
      </c>
    </row>
  </sheetData>
  <sheetProtection sheet="1" objects="1" scenarios="1" selectLockedCells="1"/>
  <mergeCells count="26">
    <mergeCell ref="A23:V23"/>
    <mergeCell ref="B31:V32"/>
    <mergeCell ref="B37:V38"/>
    <mergeCell ref="B34:C35"/>
    <mergeCell ref="D34:D35"/>
    <mergeCell ref="E34:E35"/>
    <mergeCell ref="F34:F35"/>
    <mergeCell ref="G34:G35"/>
    <mergeCell ref="H34:H35"/>
    <mergeCell ref="R34:R35"/>
    <mergeCell ref="J34:J35"/>
    <mergeCell ref="L34:M35"/>
    <mergeCell ref="N34:N35"/>
    <mergeCell ref="O34:O35"/>
    <mergeCell ref="P34:P35"/>
    <mergeCell ref="Q34:Q35"/>
    <mergeCell ref="A5:V5"/>
    <mergeCell ref="J12:L12"/>
    <mergeCell ref="J14:L14"/>
    <mergeCell ref="J16:L16"/>
    <mergeCell ref="J18:L18"/>
    <mergeCell ref="N12:V12"/>
    <mergeCell ref="N14:V14"/>
    <mergeCell ref="N16:V16"/>
    <mergeCell ref="N18:V18"/>
    <mergeCell ref="J10:L10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03"/>
  <sheetViews>
    <sheetView view="pageBreakPreview" zoomScale="60" zoomScaleNormal="97" workbookViewId="0">
      <selection sqref="A1:H1"/>
    </sheetView>
  </sheetViews>
  <sheetFormatPr defaultColWidth="3.59765625" defaultRowHeight="16.2" customHeight="1" x14ac:dyDescent="0.45"/>
  <cols>
    <col min="1" max="1" width="4.09765625" style="6" bestFit="1" customWidth="1"/>
    <col min="2" max="2" width="6.8984375" style="5" bestFit="1" customWidth="1"/>
    <col min="3" max="3" width="18.59765625" style="5" customWidth="1"/>
    <col min="4" max="4" width="10.59765625" style="5" bestFit="1" customWidth="1"/>
    <col min="5" max="5" width="4.09765625" style="6" bestFit="1" customWidth="1"/>
    <col min="6" max="6" width="6.8984375" style="5" bestFit="1" customWidth="1"/>
    <col min="7" max="7" width="18.59765625" style="5" customWidth="1"/>
    <col min="8" max="8" width="10.59765625" style="5" bestFit="1" customWidth="1"/>
    <col min="9" max="9" width="4.09765625" style="6" bestFit="1" customWidth="1"/>
    <col min="10" max="10" width="6.8984375" style="5" bestFit="1" customWidth="1"/>
    <col min="11" max="11" width="18.59765625" style="5" customWidth="1"/>
    <col min="12" max="12" width="10.59765625" style="5" bestFit="1" customWidth="1"/>
    <col min="13" max="13" width="4.09765625" style="6" bestFit="1" customWidth="1"/>
    <col min="14" max="14" width="6.8984375" style="5" bestFit="1" customWidth="1"/>
    <col min="15" max="15" width="18.59765625" style="5" customWidth="1"/>
    <col min="16" max="16" width="10.59765625" style="5" bestFit="1" customWidth="1"/>
    <col min="17" max="17" width="4.09765625" style="6" bestFit="1" customWidth="1"/>
    <col min="18" max="18" width="6.8984375" style="5" bestFit="1" customWidth="1"/>
    <col min="19" max="19" width="18.59765625" style="5" customWidth="1"/>
    <col min="20" max="20" width="10.59765625" style="5" bestFit="1" customWidth="1"/>
    <col min="21" max="21" width="4.09765625" style="6" bestFit="1" customWidth="1"/>
    <col min="22" max="22" width="6.8984375" style="5" bestFit="1" customWidth="1"/>
    <col min="23" max="23" width="18.59765625" style="5" customWidth="1"/>
    <col min="24" max="24" width="10.59765625" style="5" bestFit="1" customWidth="1"/>
    <col min="25" max="16384" width="3.59765625" style="6"/>
  </cols>
  <sheetData>
    <row r="1" spans="1:24" ht="19.2" x14ac:dyDescent="0.45">
      <c r="A1" s="161" t="s">
        <v>129</v>
      </c>
      <c r="B1" s="161"/>
      <c r="C1" s="161"/>
      <c r="D1" s="161"/>
      <c r="E1" s="161"/>
      <c r="F1" s="161"/>
      <c r="G1" s="161"/>
      <c r="H1" s="161"/>
      <c r="I1" s="161" t="s">
        <v>129</v>
      </c>
      <c r="J1" s="161"/>
      <c r="K1" s="161"/>
      <c r="L1" s="161"/>
      <c r="M1" s="161"/>
      <c r="N1" s="161"/>
      <c r="O1" s="161"/>
      <c r="P1" s="161"/>
      <c r="Q1" s="161" t="s">
        <v>129</v>
      </c>
      <c r="R1" s="161"/>
      <c r="S1" s="161"/>
      <c r="T1" s="161"/>
      <c r="U1" s="161"/>
      <c r="V1" s="161"/>
      <c r="W1" s="161"/>
      <c r="X1" s="161"/>
    </row>
    <row r="2" spans="1:24" ht="24" customHeight="1" x14ac:dyDescent="0.45">
      <c r="A2" s="160" t="str">
        <f>IF(入力シート①!E2="","","団体名："&amp;入力シート①!E2)</f>
        <v/>
      </c>
      <c r="B2" s="160"/>
      <c r="C2" s="160"/>
      <c r="D2" s="160"/>
      <c r="E2" s="160"/>
      <c r="F2" s="160"/>
      <c r="G2" s="160"/>
      <c r="H2" s="22" t="s">
        <v>111</v>
      </c>
      <c r="I2" s="160" t="str">
        <f>IF(入力シート①!E2="","","団体名："&amp;入力シート①!E2)</f>
        <v/>
      </c>
      <c r="J2" s="160"/>
      <c r="K2" s="160"/>
      <c r="L2" s="160"/>
      <c r="M2" s="160"/>
      <c r="N2" s="160"/>
      <c r="O2" s="160"/>
      <c r="P2" s="22" t="s">
        <v>127</v>
      </c>
      <c r="Q2" s="160" t="str">
        <f>IF(入力シート①!E2="","","団体名："&amp;入力シート①!E2)</f>
        <v/>
      </c>
      <c r="R2" s="160"/>
      <c r="S2" s="160"/>
      <c r="T2" s="160"/>
      <c r="U2" s="160"/>
      <c r="V2" s="160"/>
      <c r="W2" s="160"/>
      <c r="X2" s="22" t="s">
        <v>136</v>
      </c>
    </row>
    <row r="3" spans="1:24" ht="16.2" customHeight="1" thickBot="1" x14ac:dyDescent="0.5">
      <c r="A3" s="30"/>
      <c r="B3" s="31" t="s">
        <v>130</v>
      </c>
      <c r="C3" s="32" t="s">
        <v>51</v>
      </c>
      <c r="D3" s="33" t="s">
        <v>131</v>
      </c>
      <c r="E3" s="30"/>
      <c r="F3" s="31" t="s">
        <v>130</v>
      </c>
      <c r="G3" s="32" t="s">
        <v>51</v>
      </c>
      <c r="H3" s="33" t="s">
        <v>131</v>
      </c>
      <c r="I3" s="30"/>
      <c r="J3" s="31" t="s">
        <v>130</v>
      </c>
      <c r="K3" s="32" t="s">
        <v>51</v>
      </c>
      <c r="L3" s="33" t="s">
        <v>131</v>
      </c>
      <c r="M3" s="30"/>
      <c r="N3" s="31" t="s">
        <v>130</v>
      </c>
      <c r="O3" s="32" t="s">
        <v>51</v>
      </c>
      <c r="P3" s="33" t="s">
        <v>131</v>
      </c>
      <c r="Q3" s="30"/>
      <c r="R3" s="31" t="s">
        <v>130</v>
      </c>
      <c r="S3" s="32" t="s">
        <v>51</v>
      </c>
      <c r="T3" s="33" t="s">
        <v>131</v>
      </c>
      <c r="U3" s="30"/>
      <c r="V3" s="31" t="s">
        <v>130</v>
      </c>
      <c r="W3" s="32" t="s">
        <v>51</v>
      </c>
      <c r="X3" s="33" t="s">
        <v>131</v>
      </c>
    </row>
    <row r="4" spans="1:24" ht="25.8" customHeight="1" thickTop="1" x14ac:dyDescent="0.45">
      <c r="A4" s="26">
        <v>1</v>
      </c>
      <c r="B4" s="27" t="str">
        <f>IF(VLOOKUP(参加者名簿!$A4,入力シート②!$A$5:$D$154,4,FALSE)=0,"",VLOOKUP(参加者名簿!$A4,入力シート②!$A$5:$D$154,4,FALSE))</f>
        <v/>
      </c>
      <c r="C4" s="28" t="str">
        <f>IF(VLOOKUP(参加者名簿!$A4,入力シート②!$A$5:$D$154,2,FALSE)=0,"",VLOOKUP(参加者名簿!$A4,入力シート②!$A$5:$D$154,2,FALSE))</f>
        <v/>
      </c>
      <c r="D4" s="29" t="str">
        <f>IF(VLOOKUP(参加者名簿!$A4,入力シート②!$A$5:$D$154,3,FALSE)=0,"",VLOOKUP(参加者名簿!$A4,入力シート②!$A$5:$D$154,3,FALSE))</f>
        <v/>
      </c>
      <c r="E4" s="26">
        <v>26</v>
      </c>
      <c r="F4" s="27" t="str">
        <f>IF(VLOOKUP(参加者名簿!$E4,入力シート②!$A$5:$D$154,4,FALSE)=0,"",VLOOKUP(参加者名簿!$E4,入力シート②!$A$5:$D$154,4,FALSE))</f>
        <v/>
      </c>
      <c r="G4" s="28" t="str">
        <f>IF(VLOOKUP(参加者名簿!$E4,入力シート②!$A$5:$D$154,2,FALSE)=0,"",VLOOKUP(参加者名簿!$E4,入力シート②!$A$5:$D$154,2,FALSE))</f>
        <v/>
      </c>
      <c r="H4" s="29" t="str">
        <f>IF(VLOOKUP(参加者名簿!$E4,入力シート②!$A$5:$D$154,3,FALSE)=0,"",VLOOKUP(参加者名簿!$E4,入力シート②!$A$5:$D$154,3,FALSE))</f>
        <v/>
      </c>
      <c r="I4" s="26">
        <v>51</v>
      </c>
      <c r="J4" s="69" t="str">
        <f>IF(VLOOKUP(参加者名簿!$I4,入力シート②!$A$5:$D$154,4,FALSE)=0,"",VLOOKUP(参加者名簿!$I4,入力シート②!$A$5:$D$154,4,FALSE))</f>
        <v/>
      </c>
      <c r="K4" s="71" t="str">
        <f>IF(VLOOKUP(参加者名簿!$I4,入力シート②!$A$5:$D$154,2,FALSE)=0,"",VLOOKUP(参加者名簿!$I4,入力シート②!$A$5:$D$154,2,FALSE))</f>
        <v/>
      </c>
      <c r="L4" s="70" t="str">
        <f>IF(VLOOKUP(参加者名簿!$I4,入力シート②!$A$5:$D$154,3,FALSE)=0,"",VLOOKUP(参加者名簿!$I4,入力シート②!$A$5:$D$154,3,FALSE))</f>
        <v/>
      </c>
      <c r="M4" s="26">
        <v>76</v>
      </c>
      <c r="N4" s="27" t="str">
        <f>IF(VLOOKUP(参加者名簿!$M4,入力シート②!$A$5:$D$154,4,FALSE)=0,"",VLOOKUP(参加者名簿!$M4,入力シート②!$A$5:$D$154,4,FALSE))</f>
        <v/>
      </c>
      <c r="O4" s="28" t="str">
        <f>IF(VLOOKUP(参加者名簿!$M4,入力シート②!$A$5:$D$154,2,FALSE)=0,"",VLOOKUP(参加者名簿!$M4,入力シート②!$A$5:$D$154,2,FALSE))</f>
        <v/>
      </c>
      <c r="P4" s="29" t="str">
        <f>IF(VLOOKUP(参加者名簿!$M4,入力シート②!$A$5:$D$154,3,FALSE)=0,"",VLOOKUP(参加者名簿!$M4,入力シート②!$A$5:$D$154,3,FALSE))</f>
        <v/>
      </c>
      <c r="Q4" s="26">
        <v>101</v>
      </c>
      <c r="R4" s="27" t="str">
        <f>IF(VLOOKUP(参加者名簿!$Q4,入力シート②!$A$5:$D$154,4,FALSE)=0,"",VLOOKUP(参加者名簿!$Q4,入力シート②!$A$5:$D$154,4,FALSE))</f>
        <v/>
      </c>
      <c r="S4" s="28" t="str">
        <f>IF(VLOOKUP(参加者名簿!$Q4,入力シート②!$A$5:$D$154,2,FALSE)=0,"",VLOOKUP(参加者名簿!$Q4,入力シート②!$A$5:$D$154,2,FALSE))</f>
        <v/>
      </c>
      <c r="T4" s="29" t="str">
        <f>IF(VLOOKUP(参加者名簿!$Q4,入力シート②!$A$5:$D$154,3,FALSE)=0,"",VLOOKUP(参加者名簿!$Q4,入力シート②!$A$5:$D$154,3,FALSE))</f>
        <v/>
      </c>
      <c r="U4" s="26">
        <v>126</v>
      </c>
      <c r="V4" s="27" t="str">
        <f>IF(VLOOKUP(参加者名簿!$U4,入力シート②!$A$5:$D$154,4,FALSE)=0,"",VLOOKUP(参加者名簿!$U4,入力シート②!$A$5:$D$154,4,FALSE))</f>
        <v/>
      </c>
      <c r="W4" s="28" t="str">
        <f>IF(VLOOKUP(参加者名簿!$U4,入力シート②!$A$5:$D$154,2,FALSE)=0,"",VLOOKUP(参加者名簿!$U4,入力シート②!$A$5:$D$154,2,FALSE))</f>
        <v/>
      </c>
      <c r="X4" s="29" t="str">
        <f>IF(VLOOKUP(参加者名簿!$U4,入力シート②!$A$5:$D$154,3,FALSE)=0,"",VLOOKUP(参加者名簿!$U4,入力シート②!$A$5:$D$154,3,FALSE))</f>
        <v/>
      </c>
    </row>
    <row r="5" spans="1:24" ht="25.8" customHeight="1" x14ac:dyDescent="0.45">
      <c r="A5" s="18">
        <v>2</v>
      </c>
      <c r="B5" s="23" t="str">
        <f>IF(VLOOKUP(参加者名簿!$A5,入力シート②!$A$5:$D$154,4,FALSE)=0,"",VLOOKUP(参加者名簿!$A5,入力シート②!$A$5:$D$154,4,FALSE))</f>
        <v/>
      </c>
      <c r="C5" s="24" t="str">
        <f>IF(VLOOKUP(参加者名簿!$A5,入力シート②!$A$5:$D$154,2,FALSE)=0,"",VLOOKUP(参加者名簿!$A5,入力シート②!$A$5:$D$154,2,FALSE))</f>
        <v/>
      </c>
      <c r="D5" s="25" t="str">
        <f>IF(VLOOKUP(参加者名簿!$A5,入力シート②!$A$5:$D$154,3,FALSE)=0,"",VLOOKUP(参加者名簿!$A5,入力シート②!$A$5:$D$154,3,FALSE))</f>
        <v/>
      </c>
      <c r="E5" s="18">
        <v>27</v>
      </c>
      <c r="F5" s="23" t="str">
        <f>IF(VLOOKUP(参加者名簿!$E5,入力シート②!$A$5:$D$154,4,FALSE)=0,"",VLOOKUP(参加者名簿!$E5,入力シート②!$A$5:$D$154,4,FALSE))</f>
        <v/>
      </c>
      <c r="G5" s="24" t="str">
        <f>IF(VLOOKUP(参加者名簿!$E5,入力シート②!$A$5:$D$154,2,FALSE)=0,"",VLOOKUP(参加者名簿!$E5,入力シート②!$A$5:$D$154,2,FALSE))</f>
        <v/>
      </c>
      <c r="H5" s="25" t="str">
        <f>IF(VLOOKUP(参加者名簿!$E5,入力シート②!$A$5:$D$154,3,FALSE)=0,"",VLOOKUP(参加者名簿!$E5,入力シート②!$A$5:$D$154,3,FALSE))</f>
        <v/>
      </c>
      <c r="I5" s="18">
        <v>52</v>
      </c>
      <c r="J5" s="69" t="str">
        <f>IF(VLOOKUP(参加者名簿!$I5,入力シート②!$A$5:$D$154,4,FALSE)=0,"",VLOOKUP(参加者名簿!$I5,入力シート②!$A$5:$D$154,4,FALSE))</f>
        <v/>
      </c>
      <c r="K5" s="28" t="str">
        <f>IF(VLOOKUP(参加者名簿!$I5,入力シート②!$A$5:$D$154,2,FALSE)=0,"",VLOOKUP(参加者名簿!$I5,入力シート②!$A$5:$D$154,2,FALSE))</f>
        <v/>
      </c>
      <c r="L5" s="70" t="str">
        <f>IF(VLOOKUP(参加者名簿!$I5,入力シート②!$A$5:$D$154,3,FALSE)=0,"",VLOOKUP(参加者名簿!$I5,入力シート②!$A$5:$D$154,3,FALSE))</f>
        <v/>
      </c>
      <c r="M5" s="18">
        <v>77</v>
      </c>
      <c r="N5" s="27" t="str">
        <f>IF(VLOOKUP(参加者名簿!$M5,入力シート②!$A$5:$D$154,4,FALSE)=0,"",VLOOKUP(参加者名簿!$M5,入力シート②!$A$5:$D$154,4,FALSE))</f>
        <v/>
      </c>
      <c r="O5" s="28" t="str">
        <f>IF(VLOOKUP(参加者名簿!$M5,入力シート②!$A$5:$D$154,2,FALSE)=0,"",VLOOKUP(参加者名簿!$M5,入力シート②!$A$5:$D$154,2,FALSE))</f>
        <v/>
      </c>
      <c r="P5" s="29" t="str">
        <f>IF(VLOOKUP(参加者名簿!$M5,入力シート②!$A$5:$D$154,3,FALSE)=0,"",VLOOKUP(参加者名簿!$M5,入力シート②!$A$5:$D$154,3,FALSE))</f>
        <v/>
      </c>
      <c r="Q5" s="18">
        <v>102</v>
      </c>
      <c r="R5" s="27" t="str">
        <f>IF(VLOOKUP(参加者名簿!$Q5,入力シート②!$A$5:$D$154,4,FALSE)=0,"",VLOOKUP(参加者名簿!$Q5,入力シート②!$A$5:$D$154,4,FALSE))</f>
        <v/>
      </c>
      <c r="S5" s="28" t="str">
        <f>IF(VLOOKUP(参加者名簿!$Q5,入力シート②!$A$5:$D$154,2,FALSE)=0,"",VLOOKUP(参加者名簿!$Q5,入力シート②!$A$5:$D$154,2,FALSE))</f>
        <v/>
      </c>
      <c r="T5" s="29" t="str">
        <f>IF(VLOOKUP(参加者名簿!$Q5,入力シート②!$A$5:$D$154,3,FALSE)=0,"",VLOOKUP(参加者名簿!$Q5,入力シート②!$A$5:$D$154,3,FALSE))</f>
        <v/>
      </c>
      <c r="U5" s="18">
        <v>127</v>
      </c>
      <c r="V5" s="27" t="str">
        <f>IF(VLOOKUP(参加者名簿!$U5,入力シート②!$A$5:$D$154,4,FALSE)=0,"",VLOOKUP(参加者名簿!$U5,入力シート②!$A$5:$D$154,4,FALSE))</f>
        <v/>
      </c>
      <c r="W5" s="28" t="str">
        <f>IF(VLOOKUP(参加者名簿!$U5,入力シート②!$A$5:$D$154,2,FALSE)=0,"",VLOOKUP(参加者名簿!$U5,入力シート②!$A$5:$D$154,2,FALSE))</f>
        <v/>
      </c>
      <c r="X5" s="29" t="str">
        <f>IF(VLOOKUP(参加者名簿!$U5,入力シート②!$A$5:$D$154,3,FALSE)=0,"",VLOOKUP(参加者名簿!$U5,入力シート②!$A$5:$D$154,3,FALSE))</f>
        <v/>
      </c>
    </row>
    <row r="6" spans="1:24" ht="25.8" customHeight="1" x14ac:dyDescent="0.45">
      <c r="A6" s="18">
        <v>3</v>
      </c>
      <c r="B6" s="23" t="str">
        <f>IF(VLOOKUP(参加者名簿!$A6,入力シート②!$A$5:$D$154,4,FALSE)=0,"",VLOOKUP(参加者名簿!$A6,入力シート②!$A$5:$D$154,4,FALSE))</f>
        <v/>
      </c>
      <c r="C6" s="24" t="str">
        <f>IF(VLOOKUP(参加者名簿!$A6,入力シート②!$A$5:$D$154,2,FALSE)=0,"",VLOOKUP(参加者名簿!$A6,入力シート②!$A$5:$D$154,2,FALSE))</f>
        <v/>
      </c>
      <c r="D6" s="25" t="str">
        <f>IF(VLOOKUP(参加者名簿!$A6,入力シート②!$A$5:$D$154,3,FALSE)=0,"",VLOOKUP(参加者名簿!$A6,入力シート②!$A$5:$D$154,3,FALSE))</f>
        <v/>
      </c>
      <c r="E6" s="18">
        <v>28</v>
      </c>
      <c r="F6" s="23" t="str">
        <f>IF(VLOOKUP(参加者名簿!$E6,入力シート②!$A$5:$D$154,4,FALSE)=0,"",VLOOKUP(参加者名簿!$E6,入力シート②!$A$5:$D$154,4,FALSE))</f>
        <v/>
      </c>
      <c r="G6" s="24" t="str">
        <f>IF(VLOOKUP(参加者名簿!$E6,入力シート②!$A$5:$D$154,2,FALSE)=0,"",VLOOKUP(参加者名簿!$E6,入力シート②!$A$5:$D$154,2,FALSE))</f>
        <v/>
      </c>
      <c r="H6" s="25" t="str">
        <f>IF(VLOOKUP(参加者名簿!$E6,入力シート②!$A$5:$D$154,3,FALSE)=0,"",VLOOKUP(参加者名簿!$E6,入力シート②!$A$5:$D$154,3,FALSE))</f>
        <v/>
      </c>
      <c r="I6" s="18">
        <v>53</v>
      </c>
      <c r="J6" s="69" t="str">
        <f>IF(VLOOKUP(参加者名簿!$I6,入力シート②!$A$5:$D$154,4,FALSE)=0,"",VLOOKUP(参加者名簿!$I6,入力シート②!$A$5:$D$154,4,FALSE))</f>
        <v/>
      </c>
      <c r="K6" s="28" t="str">
        <f>IF(VLOOKUP(参加者名簿!$I6,入力シート②!$A$5:$D$154,2,FALSE)=0,"",VLOOKUP(参加者名簿!$I6,入力シート②!$A$5:$D$154,2,FALSE))</f>
        <v/>
      </c>
      <c r="L6" s="70" t="str">
        <f>IF(VLOOKUP(参加者名簿!$I6,入力シート②!$A$5:$D$154,3,FALSE)=0,"",VLOOKUP(参加者名簿!$I6,入力シート②!$A$5:$D$154,3,FALSE))</f>
        <v/>
      </c>
      <c r="M6" s="18">
        <v>78</v>
      </c>
      <c r="N6" s="27" t="str">
        <f>IF(VLOOKUP(参加者名簿!$M6,入力シート②!$A$5:$D$154,4,FALSE)=0,"",VLOOKUP(参加者名簿!$M6,入力シート②!$A$5:$D$154,4,FALSE))</f>
        <v/>
      </c>
      <c r="O6" s="28" t="str">
        <f>IF(VLOOKUP(参加者名簿!$M6,入力シート②!$A$5:$D$154,2,FALSE)=0,"",VLOOKUP(参加者名簿!$M6,入力シート②!$A$5:$D$154,2,FALSE))</f>
        <v/>
      </c>
      <c r="P6" s="29" t="str">
        <f>IF(VLOOKUP(参加者名簿!$M6,入力シート②!$A$5:$D$154,3,FALSE)=0,"",VLOOKUP(参加者名簿!$M6,入力シート②!$A$5:$D$154,3,FALSE))</f>
        <v/>
      </c>
      <c r="Q6" s="26">
        <v>103</v>
      </c>
      <c r="R6" s="27" t="str">
        <f>IF(VLOOKUP(参加者名簿!$Q6,入力シート②!$A$5:$D$154,4,FALSE)=0,"",VLOOKUP(参加者名簿!$Q6,入力シート②!$A$5:$D$154,4,FALSE))</f>
        <v/>
      </c>
      <c r="S6" s="28" t="str">
        <f>IF(VLOOKUP(参加者名簿!$Q6,入力シート②!$A$5:$D$154,2,FALSE)=0,"",VLOOKUP(参加者名簿!$Q6,入力シート②!$A$5:$D$154,2,FALSE))</f>
        <v/>
      </c>
      <c r="T6" s="29" t="str">
        <f>IF(VLOOKUP(参加者名簿!$Q6,入力シート②!$A$5:$D$154,3,FALSE)=0,"",VLOOKUP(参加者名簿!$Q6,入力シート②!$A$5:$D$154,3,FALSE))</f>
        <v/>
      </c>
      <c r="U6" s="26">
        <v>128</v>
      </c>
      <c r="V6" s="27" t="str">
        <f>IF(VLOOKUP(参加者名簿!$U6,入力シート②!$A$5:$D$154,4,FALSE)=0,"",VLOOKUP(参加者名簿!$U6,入力シート②!$A$5:$D$154,4,FALSE))</f>
        <v/>
      </c>
      <c r="W6" s="28" t="str">
        <f>IF(VLOOKUP(参加者名簿!$U6,入力シート②!$A$5:$D$154,2,FALSE)=0,"",VLOOKUP(参加者名簿!$U6,入力シート②!$A$5:$D$154,2,FALSE))</f>
        <v/>
      </c>
      <c r="X6" s="29" t="str">
        <f>IF(VLOOKUP(参加者名簿!$U6,入力シート②!$A$5:$D$154,3,FALSE)=0,"",VLOOKUP(参加者名簿!$U6,入力シート②!$A$5:$D$154,3,FALSE))</f>
        <v/>
      </c>
    </row>
    <row r="7" spans="1:24" ht="25.8" customHeight="1" x14ac:dyDescent="0.45">
      <c r="A7" s="18">
        <v>4</v>
      </c>
      <c r="B7" s="23" t="str">
        <f>IF(VLOOKUP(参加者名簿!$A7,入力シート②!$A$5:$D$154,4,FALSE)=0,"",VLOOKUP(参加者名簿!$A7,入力シート②!$A$5:$D$154,4,FALSE))</f>
        <v/>
      </c>
      <c r="C7" s="24" t="str">
        <f>IF(VLOOKUP(参加者名簿!$A7,入力シート②!$A$5:$D$154,2,FALSE)=0,"",VLOOKUP(参加者名簿!$A7,入力シート②!$A$5:$D$154,2,FALSE))</f>
        <v/>
      </c>
      <c r="D7" s="25" t="str">
        <f>IF(VLOOKUP(参加者名簿!$A7,入力シート②!$A$5:$D$154,3,FALSE)=0,"",VLOOKUP(参加者名簿!$A7,入力シート②!$A$5:$D$154,3,FALSE))</f>
        <v/>
      </c>
      <c r="E7" s="18">
        <v>29</v>
      </c>
      <c r="F7" s="23" t="str">
        <f>IF(VLOOKUP(参加者名簿!$E7,入力シート②!$A$5:$D$154,4,FALSE)=0,"",VLOOKUP(参加者名簿!$E7,入力シート②!$A$5:$D$154,4,FALSE))</f>
        <v/>
      </c>
      <c r="G7" s="24" t="str">
        <f>IF(VLOOKUP(参加者名簿!$E7,入力シート②!$A$5:$D$154,2,FALSE)=0,"",VLOOKUP(参加者名簿!$E7,入力シート②!$A$5:$D$154,2,FALSE))</f>
        <v/>
      </c>
      <c r="H7" s="25" t="str">
        <f>IF(VLOOKUP(参加者名簿!$E7,入力シート②!$A$5:$D$154,3,FALSE)=0,"",VLOOKUP(参加者名簿!$E7,入力シート②!$A$5:$D$154,3,FALSE))</f>
        <v/>
      </c>
      <c r="I7" s="18">
        <v>54</v>
      </c>
      <c r="J7" s="69" t="str">
        <f>IF(VLOOKUP(参加者名簿!$I7,入力シート②!$A$5:$D$154,4,FALSE)=0,"",VLOOKUP(参加者名簿!$I7,入力シート②!$A$5:$D$154,4,FALSE))</f>
        <v/>
      </c>
      <c r="K7" s="28" t="str">
        <f>IF(VLOOKUP(参加者名簿!$I7,入力シート②!$A$5:$D$154,2,FALSE)=0,"",VLOOKUP(参加者名簿!$I7,入力シート②!$A$5:$D$154,2,FALSE))</f>
        <v/>
      </c>
      <c r="L7" s="70" t="str">
        <f>IF(VLOOKUP(参加者名簿!$I7,入力シート②!$A$5:$D$154,3,FALSE)=0,"",VLOOKUP(参加者名簿!$I7,入力シート②!$A$5:$D$154,3,FALSE))</f>
        <v/>
      </c>
      <c r="M7" s="18">
        <v>79</v>
      </c>
      <c r="N7" s="27" t="str">
        <f>IF(VLOOKUP(参加者名簿!$M7,入力シート②!$A$5:$D$154,4,FALSE)=0,"",VLOOKUP(参加者名簿!$M7,入力シート②!$A$5:$D$154,4,FALSE))</f>
        <v/>
      </c>
      <c r="O7" s="28" t="str">
        <f>IF(VLOOKUP(参加者名簿!$M7,入力シート②!$A$5:$D$154,2,FALSE)=0,"",VLOOKUP(参加者名簿!$M7,入力シート②!$A$5:$D$154,2,FALSE))</f>
        <v/>
      </c>
      <c r="P7" s="29" t="str">
        <f>IF(VLOOKUP(参加者名簿!$M7,入力シート②!$A$5:$D$154,3,FALSE)=0,"",VLOOKUP(参加者名簿!$M7,入力シート②!$A$5:$D$154,3,FALSE))</f>
        <v/>
      </c>
      <c r="Q7" s="18">
        <v>104</v>
      </c>
      <c r="R7" s="27" t="str">
        <f>IF(VLOOKUP(参加者名簿!$Q7,入力シート②!$A$5:$D$154,4,FALSE)=0,"",VLOOKUP(参加者名簿!$Q7,入力シート②!$A$5:$D$154,4,FALSE))</f>
        <v/>
      </c>
      <c r="S7" s="28" t="str">
        <f>IF(VLOOKUP(参加者名簿!$Q7,入力シート②!$A$5:$D$154,2,FALSE)=0,"",VLOOKUP(参加者名簿!$Q7,入力シート②!$A$5:$D$154,2,FALSE))</f>
        <v/>
      </c>
      <c r="T7" s="29" t="str">
        <f>IF(VLOOKUP(参加者名簿!$Q7,入力シート②!$A$5:$D$154,3,FALSE)=0,"",VLOOKUP(参加者名簿!$Q7,入力シート②!$A$5:$D$154,3,FALSE))</f>
        <v/>
      </c>
      <c r="U7" s="18">
        <v>129</v>
      </c>
      <c r="V7" s="27" t="str">
        <f>IF(VLOOKUP(参加者名簿!$U7,入力シート②!$A$5:$D$154,4,FALSE)=0,"",VLOOKUP(参加者名簿!$U7,入力シート②!$A$5:$D$154,4,FALSE))</f>
        <v/>
      </c>
      <c r="W7" s="28" t="str">
        <f>IF(VLOOKUP(参加者名簿!$U7,入力シート②!$A$5:$D$154,2,FALSE)=0,"",VLOOKUP(参加者名簿!$U7,入力シート②!$A$5:$D$154,2,FALSE))</f>
        <v/>
      </c>
      <c r="X7" s="29" t="str">
        <f>IF(VLOOKUP(参加者名簿!$U7,入力シート②!$A$5:$D$154,3,FALSE)=0,"",VLOOKUP(参加者名簿!$U7,入力シート②!$A$5:$D$154,3,FALSE))</f>
        <v/>
      </c>
    </row>
    <row r="8" spans="1:24" ht="25.8" customHeight="1" x14ac:dyDescent="0.45">
      <c r="A8" s="18">
        <v>5</v>
      </c>
      <c r="B8" s="23" t="str">
        <f>IF(VLOOKUP(参加者名簿!$A8,入力シート②!$A$5:$D$154,4,FALSE)=0,"",VLOOKUP(参加者名簿!$A8,入力シート②!$A$5:$D$154,4,FALSE))</f>
        <v/>
      </c>
      <c r="C8" s="24" t="str">
        <f>IF(VLOOKUP(参加者名簿!$A8,入力シート②!$A$5:$D$154,2,FALSE)=0,"",VLOOKUP(参加者名簿!$A8,入力シート②!$A$5:$D$154,2,FALSE))</f>
        <v/>
      </c>
      <c r="D8" s="25" t="str">
        <f>IF(VLOOKUP(参加者名簿!$A8,入力シート②!$A$5:$D$154,3,FALSE)=0,"",VLOOKUP(参加者名簿!$A8,入力シート②!$A$5:$D$154,3,FALSE))</f>
        <v/>
      </c>
      <c r="E8" s="18">
        <v>30</v>
      </c>
      <c r="F8" s="23" t="str">
        <f>IF(VLOOKUP(参加者名簿!$E8,入力シート②!$A$5:$D$154,4,FALSE)=0,"",VLOOKUP(参加者名簿!$E8,入力シート②!$A$5:$D$154,4,FALSE))</f>
        <v/>
      </c>
      <c r="G8" s="24" t="str">
        <f>IF(VLOOKUP(参加者名簿!$E8,入力シート②!$A$5:$D$154,2,FALSE)=0,"",VLOOKUP(参加者名簿!$E8,入力シート②!$A$5:$D$154,2,FALSE))</f>
        <v/>
      </c>
      <c r="H8" s="25" t="str">
        <f>IF(VLOOKUP(参加者名簿!$E8,入力シート②!$A$5:$D$154,3,FALSE)=0,"",VLOOKUP(参加者名簿!$E8,入力シート②!$A$5:$D$154,3,FALSE))</f>
        <v/>
      </c>
      <c r="I8" s="18">
        <v>55</v>
      </c>
      <c r="J8" s="69" t="str">
        <f>IF(VLOOKUP(参加者名簿!$I8,入力シート②!$A$5:$D$154,4,FALSE)=0,"",VLOOKUP(参加者名簿!$I8,入力シート②!$A$5:$D$154,4,FALSE))</f>
        <v/>
      </c>
      <c r="K8" s="28" t="str">
        <f>IF(VLOOKUP(参加者名簿!$I8,入力シート②!$A$5:$D$154,2,FALSE)=0,"",VLOOKUP(参加者名簿!$I8,入力シート②!$A$5:$D$154,2,FALSE))</f>
        <v/>
      </c>
      <c r="L8" s="70" t="str">
        <f>IF(VLOOKUP(参加者名簿!$I8,入力シート②!$A$5:$D$154,3,FALSE)=0,"",VLOOKUP(参加者名簿!$I8,入力シート②!$A$5:$D$154,3,FALSE))</f>
        <v/>
      </c>
      <c r="M8" s="18">
        <v>80</v>
      </c>
      <c r="N8" s="27" t="str">
        <f>IF(VLOOKUP(参加者名簿!$M8,入力シート②!$A$5:$D$154,4,FALSE)=0,"",VLOOKUP(参加者名簿!$M8,入力シート②!$A$5:$D$154,4,FALSE))</f>
        <v/>
      </c>
      <c r="O8" s="28" t="str">
        <f>IF(VLOOKUP(参加者名簿!$M8,入力シート②!$A$5:$D$154,2,FALSE)=0,"",VLOOKUP(参加者名簿!$M8,入力シート②!$A$5:$D$154,2,FALSE))</f>
        <v/>
      </c>
      <c r="P8" s="29" t="str">
        <f>IF(VLOOKUP(参加者名簿!$M8,入力シート②!$A$5:$D$154,3,FALSE)=0,"",VLOOKUP(参加者名簿!$M8,入力シート②!$A$5:$D$154,3,FALSE))</f>
        <v/>
      </c>
      <c r="Q8" s="26">
        <v>105</v>
      </c>
      <c r="R8" s="27" t="str">
        <f>IF(VLOOKUP(参加者名簿!$Q8,入力シート②!$A$5:$D$154,4,FALSE)=0,"",VLOOKUP(参加者名簿!$Q8,入力シート②!$A$5:$D$154,4,FALSE))</f>
        <v/>
      </c>
      <c r="S8" s="28" t="str">
        <f>IF(VLOOKUP(参加者名簿!$Q8,入力シート②!$A$5:$D$154,2,FALSE)=0,"",VLOOKUP(参加者名簿!$Q8,入力シート②!$A$5:$D$154,2,FALSE))</f>
        <v/>
      </c>
      <c r="T8" s="29" t="str">
        <f>IF(VLOOKUP(参加者名簿!$Q8,入力シート②!$A$5:$D$154,3,FALSE)=0,"",VLOOKUP(参加者名簿!$Q8,入力シート②!$A$5:$D$154,3,FALSE))</f>
        <v/>
      </c>
      <c r="U8" s="26">
        <v>130</v>
      </c>
      <c r="V8" s="27" t="str">
        <f>IF(VLOOKUP(参加者名簿!$U8,入力シート②!$A$5:$D$154,4,FALSE)=0,"",VLOOKUP(参加者名簿!$U8,入力シート②!$A$5:$D$154,4,FALSE))</f>
        <v/>
      </c>
      <c r="W8" s="28" t="str">
        <f>IF(VLOOKUP(参加者名簿!$U8,入力シート②!$A$5:$D$154,2,FALSE)=0,"",VLOOKUP(参加者名簿!$U8,入力シート②!$A$5:$D$154,2,FALSE))</f>
        <v/>
      </c>
      <c r="X8" s="29" t="str">
        <f>IF(VLOOKUP(参加者名簿!$U8,入力シート②!$A$5:$D$154,3,FALSE)=0,"",VLOOKUP(参加者名簿!$U8,入力シート②!$A$5:$D$154,3,FALSE))</f>
        <v/>
      </c>
    </row>
    <row r="9" spans="1:24" ht="25.8" customHeight="1" x14ac:dyDescent="0.45">
      <c r="A9" s="18">
        <v>6</v>
      </c>
      <c r="B9" s="23" t="str">
        <f>IF(VLOOKUP(参加者名簿!$A9,入力シート②!$A$5:$D$154,4,FALSE)=0,"",VLOOKUP(参加者名簿!$A9,入力シート②!$A$5:$D$154,4,FALSE))</f>
        <v/>
      </c>
      <c r="C9" s="24" t="str">
        <f>IF(VLOOKUP(参加者名簿!$A9,入力シート②!$A$5:$D$154,2,FALSE)=0,"",VLOOKUP(参加者名簿!$A9,入力シート②!$A$5:$D$154,2,FALSE))</f>
        <v/>
      </c>
      <c r="D9" s="25" t="str">
        <f>IF(VLOOKUP(参加者名簿!$A9,入力シート②!$A$5:$D$154,3,FALSE)=0,"",VLOOKUP(参加者名簿!$A9,入力シート②!$A$5:$D$154,3,FALSE))</f>
        <v/>
      </c>
      <c r="E9" s="18">
        <v>31</v>
      </c>
      <c r="F9" s="23" t="str">
        <f>IF(VLOOKUP(参加者名簿!$E9,入力シート②!$A$5:$D$154,4,FALSE)=0,"",VLOOKUP(参加者名簿!$E9,入力シート②!$A$5:$D$154,4,FALSE))</f>
        <v/>
      </c>
      <c r="G9" s="24" t="str">
        <f>IF(VLOOKUP(参加者名簿!$E9,入力シート②!$A$5:$D$154,2,FALSE)=0,"",VLOOKUP(参加者名簿!$E9,入力シート②!$A$5:$D$154,2,FALSE))</f>
        <v/>
      </c>
      <c r="H9" s="25" t="str">
        <f>IF(VLOOKUP(参加者名簿!$E9,入力シート②!$A$5:$D$154,3,FALSE)=0,"",VLOOKUP(参加者名簿!$E9,入力シート②!$A$5:$D$154,3,FALSE))</f>
        <v/>
      </c>
      <c r="I9" s="18">
        <v>56</v>
      </c>
      <c r="J9" s="69" t="str">
        <f>IF(VLOOKUP(参加者名簿!$I9,入力シート②!$A$5:$D$154,4,FALSE)=0,"",VLOOKUP(参加者名簿!$I9,入力シート②!$A$5:$D$154,4,FALSE))</f>
        <v/>
      </c>
      <c r="K9" s="28" t="str">
        <f>IF(VLOOKUP(参加者名簿!$I9,入力シート②!$A$5:$D$154,2,FALSE)=0,"",VLOOKUP(参加者名簿!$I9,入力シート②!$A$5:$D$154,2,FALSE))</f>
        <v/>
      </c>
      <c r="L9" s="70" t="str">
        <f>IF(VLOOKUP(参加者名簿!$I9,入力シート②!$A$5:$D$154,3,FALSE)=0,"",VLOOKUP(参加者名簿!$I9,入力シート②!$A$5:$D$154,3,FALSE))</f>
        <v/>
      </c>
      <c r="M9" s="18">
        <v>81</v>
      </c>
      <c r="N9" s="27" t="str">
        <f>IF(VLOOKUP(参加者名簿!$M9,入力シート②!$A$5:$D$154,4,FALSE)=0,"",VLOOKUP(参加者名簿!$M9,入力シート②!$A$5:$D$154,4,FALSE))</f>
        <v/>
      </c>
      <c r="O9" s="28" t="str">
        <f>IF(VLOOKUP(参加者名簿!$M9,入力シート②!$A$5:$D$154,2,FALSE)=0,"",VLOOKUP(参加者名簿!$M9,入力シート②!$A$5:$D$154,2,FALSE))</f>
        <v/>
      </c>
      <c r="P9" s="29" t="str">
        <f>IF(VLOOKUP(参加者名簿!$M9,入力シート②!$A$5:$D$154,3,FALSE)=0,"",VLOOKUP(参加者名簿!$M9,入力シート②!$A$5:$D$154,3,FALSE))</f>
        <v/>
      </c>
      <c r="Q9" s="18">
        <v>106</v>
      </c>
      <c r="R9" s="27" t="str">
        <f>IF(VLOOKUP(参加者名簿!$Q9,入力シート②!$A$5:$D$154,4,FALSE)=0,"",VLOOKUP(参加者名簿!$Q9,入力シート②!$A$5:$D$154,4,FALSE))</f>
        <v/>
      </c>
      <c r="S9" s="28" t="str">
        <f>IF(VLOOKUP(参加者名簿!$Q9,入力シート②!$A$5:$D$154,2,FALSE)=0,"",VLOOKUP(参加者名簿!$Q9,入力シート②!$A$5:$D$154,2,FALSE))</f>
        <v/>
      </c>
      <c r="T9" s="29" t="str">
        <f>IF(VLOOKUP(参加者名簿!$Q9,入力シート②!$A$5:$D$154,3,FALSE)=0,"",VLOOKUP(参加者名簿!$Q9,入力シート②!$A$5:$D$154,3,FALSE))</f>
        <v/>
      </c>
      <c r="U9" s="18">
        <v>131</v>
      </c>
      <c r="V9" s="27" t="str">
        <f>IF(VLOOKUP(参加者名簿!$U9,入力シート②!$A$5:$D$154,4,FALSE)=0,"",VLOOKUP(参加者名簿!$U9,入力シート②!$A$5:$D$154,4,FALSE))</f>
        <v/>
      </c>
      <c r="W9" s="28" t="str">
        <f>IF(VLOOKUP(参加者名簿!$U9,入力シート②!$A$5:$D$154,2,FALSE)=0,"",VLOOKUP(参加者名簿!$U9,入力シート②!$A$5:$D$154,2,FALSE))</f>
        <v/>
      </c>
      <c r="X9" s="29" t="str">
        <f>IF(VLOOKUP(参加者名簿!$U9,入力シート②!$A$5:$D$154,3,FALSE)=0,"",VLOOKUP(参加者名簿!$U9,入力シート②!$A$5:$D$154,3,FALSE))</f>
        <v/>
      </c>
    </row>
    <row r="10" spans="1:24" ht="25.8" customHeight="1" x14ac:dyDescent="0.45">
      <c r="A10" s="18">
        <v>7</v>
      </c>
      <c r="B10" s="23" t="str">
        <f>IF(VLOOKUP(参加者名簿!$A10,入力シート②!$A$5:$D$154,4,FALSE)=0,"",VLOOKUP(参加者名簿!$A10,入力シート②!$A$5:$D$154,4,FALSE))</f>
        <v/>
      </c>
      <c r="C10" s="24" t="str">
        <f>IF(VLOOKUP(参加者名簿!$A10,入力シート②!$A$5:$D$154,2,FALSE)=0,"",VLOOKUP(参加者名簿!$A10,入力シート②!$A$5:$D$154,2,FALSE))</f>
        <v/>
      </c>
      <c r="D10" s="25" t="str">
        <f>IF(VLOOKUP(参加者名簿!$A10,入力シート②!$A$5:$D$154,3,FALSE)=0,"",VLOOKUP(参加者名簿!$A10,入力シート②!$A$5:$D$154,3,FALSE))</f>
        <v/>
      </c>
      <c r="E10" s="18">
        <v>32</v>
      </c>
      <c r="F10" s="23" t="str">
        <f>IF(VLOOKUP(参加者名簿!$E10,入力シート②!$A$5:$D$154,4,FALSE)=0,"",VLOOKUP(参加者名簿!$E10,入力シート②!$A$5:$D$154,4,FALSE))</f>
        <v/>
      </c>
      <c r="G10" s="24" t="str">
        <f>IF(VLOOKUP(参加者名簿!$E10,入力シート②!$A$5:$D$154,2,FALSE)=0,"",VLOOKUP(参加者名簿!$E10,入力シート②!$A$5:$D$154,2,FALSE))</f>
        <v/>
      </c>
      <c r="H10" s="25" t="str">
        <f>IF(VLOOKUP(参加者名簿!$E10,入力シート②!$A$5:$D$154,3,FALSE)=0,"",VLOOKUP(参加者名簿!$E10,入力シート②!$A$5:$D$154,3,FALSE))</f>
        <v/>
      </c>
      <c r="I10" s="18">
        <v>57</v>
      </c>
      <c r="J10" s="69" t="str">
        <f>IF(VLOOKUP(参加者名簿!$I10,入力シート②!$A$5:$D$154,4,FALSE)=0,"",VLOOKUP(参加者名簿!$I10,入力シート②!$A$5:$D$154,4,FALSE))</f>
        <v/>
      </c>
      <c r="K10" s="28" t="str">
        <f>IF(VLOOKUP(参加者名簿!$I10,入力シート②!$A$5:$D$154,2,FALSE)=0,"",VLOOKUP(参加者名簿!$I10,入力シート②!$A$5:$D$154,2,FALSE))</f>
        <v/>
      </c>
      <c r="L10" s="70" t="str">
        <f>IF(VLOOKUP(参加者名簿!$I10,入力シート②!$A$5:$D$154,3,FALSE)=0,"",VLOOKUP(参加者名簿!$I10,入力シート②!$A$5:$D$154,3,FALSE))</f>
        <v/>
      </c>
      <c r="M10" s="18">
        <v>82</v>
      </c>
      <c r="N10" s="27" t="str">
        <f>IF(VLOOKUP(参加者名簿!$M10,入力シート②!$A$5:$D$154,4,FALSE)=0,"",VLOOKUP(参加者名簿!$M10,入力シート②!$A$5:$D$154,4,FALSE))</f>
        <v/>
      </c>
      <c r="O10" s="28" t="str">
        <f>IF(VLOOKUP(参加者名簿!$M10,入力シート②!$A$5:$D$154,2,FALSE)=0,"",VLOOKUP(参加者名簿!$M10,入力シート②!$A$5:$D$154,2,FALSE))</f>
        <v/>
      </c>
      <c r="P10" s="29" t="str">
        <f>IF(VLOOKUP(参加者名簿!$M10,入力シート②!$A$5:$D$154,3,FALSE)=0,"",VLOOKUP(参加者名簿!$M10,入力シート②!$A$5:$D$154,3,FALSE))</f>
        <v/>
      </c>
      <c r="Q10" s="26">
        <v>107</v>
      </c>
      <c r="R10" s="27" t="str">
        <f>IF(VLOOKUP(参加者名簿!$Q10,入力シート②!$A$5:$D$154,4,FALSE)=0,"",VLOOKUP(参加者名簿!$Q10,入力シート②!$A$5:$D$154,4,FALSE))</f>
        <v/>
      </c>
      <c r="S10" s="28" t="str">
        <f>IF(VLOOKUP(参加者名簿!$Q10,入力シート②!$A$5:$D$154,2,FALSE)=0,"",VLOOKUP(参加者名簿!$Q10,入力シート②!$A$5:$D$154,2,FALSE))</f>
        <v/>
      </c>
      <c r="T10" s="29" t="str">
        <f>IF(VLOOKUP(参加者名簿!$Q10,入力シート②!$A$5:$D$154,3,FALSE)=0,"",VLOOKUP(参加者名簿!$Q10,入力シート②!$A$5:$D$154,3,FALSE))</f>
        <v/>
      </c>
      <c r="U10" s="26">
        <v>132</v>
      </c>
      <c r="V10" s="27" t="str">
        <f>IF(VLOOKUP(参加者名簿!$U10,入力シート②!$A$5:$D$154,4,FALSE)=0,"",VLOOKUP(参加者名簿!$U10,入力シート②!$A$5:$D$154,4,FALSE))</f>
        <v/>
      </c>
      <c r="W10" s="28" t="str">
        <f>IF(VLOOKUP(参加者名簿!$U10,入力シート②!$A$5:$D$154,2,FALSE)=0,"",VLOOKUP(参加者名簿!$U10,入力シート②!$A$5:$D$154,2,FALSE))</f>
        <v/>
      </c>
      <c r="X10" s="29" t="str">
        <f>IF(VLOOKUP(参加者名簿!$U10,入力シート②!$A$5:$D$154,3,FALSE)=0,"",VLOOKUP(参加者名簿!$U10,入力シート②!$A$5:$D$154,3,FALSE))</f>
        <v/>
      </c>
    </row>
    <row r="11" spans="1:24" ht="25.8" customHeight="1" x14ac:dyDescent="0.45">
      <c r="A11" s="18">
        <v>8</v>
      </c>
      <c r="B11" s="23" t="str">
        <f>IF(VLOOKUP(参加者名簿!$A11,入力シート②!$A$5:$D$154,4,FALSE)=0,"",VLOOKUP(参加者名簿!$A11,入力シート②!$A$5:$D$154,4,FALSE))</f>
        <v/>
      </c>
      <c r="C11" s="24" t="str">
        <f>IF(VLOOKUP(参加者名簿!$A11,入力シート②!$A$5:$D$154,2,FALSE)=0,"",VLOOKUP(参加者名簿!$A11,入力シート②!$A$5:$D$154,2,FALSE))</f>
        <v/>
      </c>
      <c r="D11" s="25" t="str">
        <f>IF(VLOOKUP(参加者名簿!$A11,入力シート②!$A$5:$D$154,3,FALSE)=0,"",VLOOKUP(参加者名簿!$A11,入力シート②!$A$5:$D$154,3,FALSE))</f>
        <v/>
      </c>
      <c r="E11" s="18">
        <v>33</v>
      </c>
      <c r="F11" s="23" t="str">
        <f>IF(VLOOKUP(参加者名簿!$E11,入力シート②!$A$5:$D$154,4,FALSE)=0,"",VLOOKUP(参加者名簿!$E11,入力シート②!$A$5:$D$154,4,FALSE))</f>
        <v/>
      </c>
      <c r="G11" s="24" t="str">
        <f>IF(VLOOKUP(参加者名簿!$E11,入力シート②!$A$5:$D$154,2,FALSE)=0,"",VLOOKUP(参加者名簿!$E11,入力シート②!$A$5:$D$154,2,FALSE))</f>
        <v/>
      </c>
      <c r="H11" s="25" t="str">
        <f>IF(VLOOKUP(参加者名簿!$E11,入力シート②!$A$5:$D$154,3,FALSE)=0,"",VLOOKUP(参加者名簿!$E11,入力シート②!$A$5:$D$154,3,FALSE))</f>
        <v/>
      </c>
      <c r="I11" s="18">
        <v>58</v>
      </c>
      <c r="J11" s="69" t="str">
        <f>IF(VLOOKUP(参加者名簿!$I11,入力シート②!$A$5:$D$154,4,FALSE)=0,"",VLOOKUP(参加者名簿!$I11,入力シート②!$A$5:$D$154,4,FALSE))</f>
        <v/>
      </c>
      <c r="K11" s="28" t="str">
        <f>IF(VLOOKUP(参加者名簿!$I11,入力シート②!$A$5:$D$154,2,FALSE)=0,"",VLOOKUP(参加者名簿!$I11,入力シート②!$A$5:$D$154,2,FALSE))</f>
        <v/>
      </c>
      <c r="L11" s="70" t="str">
        <f>IF(VLOOKUP(参加者名簿!$I11,入力シート②!$A$5:$D$154,3,FALSE)=0,"",VLOOKUP(参加者名簿!$I11,入力シート②!$A$5:$D$154,3,FALSE))</f>
        <v/>
      </c>
      <c r="M11" s="18">
        <v>83</v>
      </c>
      <c r="N11" s="27" t="str">
        <f>IF(VLOOKUP(参加者名簿!$M11,入力シート②!$A$5:$D$154,4,FALSE)=0,"",VLOOKUP(参加者名簿!$M11,入力シート②!$A$5:$D$154,4,FALSE))</f>
        <v/>
      </c>
      <c r="O11" s="28" t="str">
        <f>IF(VLOOKUP(参加者名簿!$M11,入力シート②!$A$5:$D$154,2,FALSE)=0,"",VLOOKUP(参加者名簿!$M11,入力シート②!$A$5:$D$154,2,FALSE))</f>
        <v/>
      </c>
      <c r="P11" s="29" t="str">
        <f>IF(VLOOKUP(参加者名簿!$M11,入力シート②!$A$5:$D$154,3,FALSE)=0,"",VLOOKUP(参加者名簿!$M11,入力シート②!$A$5:$D$154,3,FALSE))</f>
        <v/>
      </c>
      <c r="Q11" s="18">
        <v>108</v>
      </c>
      <c r="R11" s="27" t="str">
        <f>IF(VLOOKUP(参加者名簿!$Q11,入力シート②!$A$5:$D$154,4,FALSE)=0,"",VLOOKUP(参加者名簿!$Q11,入力シート②!$A$5:$D$154,4,FALSE))</f>
        <v/>
      </c>
      <c r="S11" s="28" t="str">
        <f>IF(VLOOKUP(参加者名簿!$Q11,入力シート②!$A$5:$D$154,2,FALSE)=0,"",VLOOKUP(参加者名簿!$Q11,入力シート②!$A$5:$D$154,2,FALSE))</f>
        <v/>
      </c>
      <c r="T11" s="29" t="str">
        <f>IF(VLOOKUP(参加者名簿!$Q11,入力シート②!$A$5:$D$154,3,FALSE)=0,"",VLOOKUP(参加者名簿!$Q11,入力シート②!$A$5:$D$154,3,FALSE))</f>
        <v/>
      </c>
      <c r="U11" s="18">
        <v>133</v>
      </c>
      <c r="V11" s="27" t="str">
        <f>IF(VLOOKUP(参加者名簿!$U11,入力シート②!$A$5:$D$154,4,FALSE)=0,"",VLOOKUP(参加者名簿!$U11,入力シート②!$A$5:$D$154,4,FALSE))</f>
        <v/>
      </c>
      <c r="W11" s="28" t="str">
        <f>IF(VLOOKUP(参加者名簿!$U11,入力シート②!$A$5:$D$154,2,FALSE)=0,"",VLOOKUP(参加者名簿!$U11,入力シート②!$A$5:$D$154,2,FALSE))</f>
        <v/>
      </c>
      <c r="X11" s="29" t="str">
        <f>IF(VLOOKUP(参加者名簿!$U11,入力シート②!$A$5:$D$154,3,FALSE)=0,"",VLOOKUP(参加者名簿!$U11,入力シート②!$A$5:$D$154,3,FALSE))</f>
        <v/>
      </c>
    </row>
    <row r="12" spans="1:24" ht="25.8" customHeight="1" x14ac:dyDescent="0.45">
      <c r="A12" s="18">
        <v>9</v>
      </c>
      <c r="B12" s="23" t="str">
        <f>IF(VLOOKUP(参加者名簿!$A12,入力シート②!$A$5:$D$154,4,FALSE)=0,"",VLOOKUP(参加者名簿!$A12,入力シート②!$A$5:$D$154,4,FALSE))</f>
        <v/>
      </c>
      <c r="C12" s="24" t="str">
        <f>IF(VLOOKUP(参加者名簿!$A12,入力シート②!$A$5:$D$154,2,FALSE)=0,"",VLOOKUP(参加者名簿!$A12,入力シート②!$A$5:$D$154,2,FALSE))</f>
        <v/>
      </c>
      <c r="D12" s="25" t="str">
        <f>IF(VLOOKUP(参加者名簿!$A12,入力シート②!$A$5:$D$154,3,FALSE)=0,"",VLOOKUP(参加者名簿!$A12,入力シート②!$A$5:$D$154,3,FALSE))</f>
        <v/>
      </c>
      <c r="E12" s="18">
        <v>34</v>
      </c>
      <c r="F12" s="23" t="str">
        <f>IF(VLOOKUP(参加者名簿!$E12,入力シート②!$A$5:$D$154,4,FALSE)=0,"",VLOOKUP(参加者名簿!$E12,入力シート②!$A$5:$D$154,4,FALSE))</f>
        <v/>
      </c>
      <c r="G12" s="24" t="str">
        <f>IF(VLOOKUP(参加者名簿!$E12,入力シート②!$A$5:$D$154,2,FALSE)=0,"",VLOOKUP(参加者名簿!$E12,入力シート②!$A$5:$D$154,2,FALSE))</f>
        <v/>
      </c>
      <c r="H12" s="25" t="str">
        <f>IF(VLOOKUP(参加者名簿!$E12,入力シート②!$A$5:$D$154,3,FALSE)=0,"",VLOOKUP(参加者名簿!$E12,入力シート②!$A$5:$D$154,3,FALSE))</f>
        <v/>
      </c>
      <c r="I12" s="18">
        <v>59</v>
      </c>
      <c r="J12" s="69" t="str">
        <f>IF(VLOOKUP(参加者名簿!$I12,入力シート②!$A$5:$D$154,4,FALSE)=0,"",VLOOKUP(参加者名簿!$I12,入力シート②!$A$5:$D$154,4,FALSE))</f>
        <v/>
      </c>
      <c r="K12" s="28" t="str">
        <f>IF(VLOOKUP(参加者名簿!$I12,入力シート②!$A$5:$D$154,2,FALSE)=0,"",VLOOKUP(参加者名簿!$I12,入力シート②!$A$5:$D$154,2,FALSE))</f>
        <v/>
      </c>
      <c r="L12" s="70" t="str">
        <f>IF(VLOOKUP(参加者名簿!$I12,入力シート②!$A$5:$D$154,3,FALSE)=0,"",VLOOKUP(参加者名簿!$I12,入力シート②!$A$5:$D$154,3,FALSE))</f>
        <v/>
      </c>
      <c r="M12" s="18">
        <v>84</v>
      </c>
      <c r="N12" s="27" t="str">
        <f>IF(VLOOKUP(参加者名簿!$M12,入力シート②!$A$5:$D$154,4,FALSE)=0,"",VLOOKUP(参加者名簿!$M12,入力シート②!$A$5:$D$154,4,FALSE))</f>
        <v/>
      </c>
      <c r="O12" s="28" t="str">
        <f>IF(VLOOKUP(参加者名簿!$M12,入力シート②!$A$5:$D$154,2,FALSE)=0,"",VLOOKUP(参加者名簿!$M12,入力シート②!$A$5:$D$154,2,FALSE))</f>
        <v/>
      </c>
      <c r="P12" s="29" t="str">
        <f>IF(VLOOKUP(参加者名簿!$M12,入力シート②!$A$5:$D$154,3,FALSE)=0,"",VLOOKUP(参加者名簿!$M12,入力シート②!$A$5:$D$154,3,FALSE))</f>
        <v/>
      </c>
      <c r="Q12" s="26">
        <v>109</v>
      </c>
      <c r="R12" s="27" t="str">
        <f>IF(VLOOKUP(参加者名簿!$Q12,入力シート②!$A$5:$D$154,4,FALSE)=0,"",VLOOKUP(参加者名簿!$Q12,入力シート②!$A$5:$D$154,4,FALSE))</f>
        <v/>
      </c>
      <c r="S12" s="28" t="str">
        <f>IF(VLOOKUP(参加者名簿!$Q12,入力シート②!$A$5:$D$154,2,FALSE)=0,"",VLOOKUP(参加者名簿!$Q12,入力シート②!$A$5:$D$154,2,FALSE))</f>
        <v/>
      </c>
      <c r="T12" s="29" t="str">
        <f>IF(VLOOKUP(参加者名簿!$Q12,入力シート②!$A$5:$D$154,3,FALSE)=0,"",VLOOKUP(参加者名簿!$Q12,入力シート②!$A$5:$D$154,3,FALSE))</f>
        <v/>
      </c>
      <c r="U12" s="26">
        <v>134</v>
      </c>
      <c r="V12" s="27" t="str">
        <f>IF(VLOOKUP(参加者名簿!$U12,入力シート②!$A$5:$D$154,4,FALSE)=0,"",VLOOKUP(参加者名簿!$U12,入力シート②!$A$5:$D$154,4,FALSE))</f>
        <v/>
      </c>
      <c r="W12" s="28" t="str">
        <f>IF(VLOOKUP(参加者名簿!$U12,入力シート②!$A$5:$D$154,2,FALSE)=0,"",VLOOKUP(参加者名簿!$U12,入力シート②!$A$5:$D$154,2,FALSE))</f>
        <v/>
      </c>
      <c r="X12" s="29" t="str">
        <f>IF(VLOOKUP(参加者名簿!$U12,入力シート②!$A$5:$D$154,3,FALSE)=0,"",VLOOKUP(参加者名簿!$U12,入力シート②!$A$5:$D$154,3,FALSE))</f>
        <v/>
      </c>
    </row>
    <row r="13" spans="1:24" ht="25.8" customHeight="1" x14ac:dyDescent="0.45">
      <c r="A13" s="18">
        <v>10</v>
      </c>
      <c r="B13" s="23" t="str">
        <f>IF(VLOOKUP(参加者名簿!$A13,入力シート②!$A$5:$D$154,4,FALSE)=0,"",VLOOKUP(参加者名簿!$A13,入力シート②!$A$5:$D$154,4,FALSE))</f>
        <v/>
      </c>
      <c r="C13" s="24" t="str">
        <f>IF(VLOOKUP(参加者名簿!$A13,入力シート②!$A$5:$D$154,2,FALSE)=0,"",VLOOKUP(参加者名簿!$A13,入力シート②!$A$5:$D$154,2,FALSE))</f>
        <v/>
      </c>
      <c r="D13" s="25" t="str">
        <f>IF(VLOOKUP(参加者名簿!$A13,入力シート②!$A$5:$D$154,3,FALSE)=0,"",VLOOKUP(参加者名簿!$A13,入力シート②!$A$5:$D$154,3,FALSE))</f>
        <v/>
      </c>
      <c r="E13" s="18">
        <v>35</v>
      </c>
      <c r="F13" s="23" t="str">
        <f>IF(VLOOKUP(参加者名簿!$E13,入力シート②!$A$5:$D$154,4,FALSE)=0,"",VLOOKUP(参加者名簿!$E13,入力シート②!$A$5:$D$154,4,FALSE))</f>
        <v/>
      </c>
      <c r="G13" s="24" t="str">
        <f>IF(VLOOKUP(参加者名簿!$E13,入力シート②!$A$5:$D$154,2,FALSE)=0,"",VLOOKUP(参加者名簿!$E13,入力シート②!$A$5:$D$154,2,FALSE))</f>
        <v/>
      </c>
      <c r="H13" s="25" t="str">
        <f>IF(VLOOKUP(参加者名簿!$E13,入力シート②!$A$5:$D$154,3,FALSE)=0,"",VLOOKUP(参加者名簿!$E13,入力シート②!$A$5:$D$154,3,FALSE))</f>
        <v/>
      </c>
      <c r="I13" s="18">
        <v>60</v>
      </c>
      <c r="J13" s="69" t="str">
        <f>IF(VLOOKUP(参加者名簿!$I13,入力シート②!$A$5:$D$154,4,FALSE)=0,"",VLOOKUP(参加者名簿!$I13,入力シート②!$A$5:$D$154,4,FALSE))</f>
        <v/>
      </c>
      <c r="K13" s="28" t="str">
        <f>IF(VLOOKUP(参加者名簿!$I13,入力シート②!$A$5:$D$154,2,FALSE)=0,"",VLOOKUP(参加者名簿!$I13,入力シート②!$A$5:$D$154,2,FALSE))</f>
        <v/>
      </c>
      <c r="L13" s="70" t="str">
        <f>IF(VLOOKUP(参加者名簿!$I13,入力シート②!$A$5:$D$154,3,FALSE)=0,"",VLOOKUP(参加者名簿!$I13,入力シート②!$A$5:$D$154,3,FALSE))</f>
        <v/>
      </c>
      <c r="M13" s="18">
        <v>85</v>
      </c>
      <c r="N13" s="27" t="str">
        <f>IF(VLOOKUP(参加者名簿!$M13,入力シート②!$A$5:$D$154,4,FALSE)=0,"",VLOOKUP(参加者名簿!$M13,入力シート②!$A$5:$D$154,4,FALSE))</f>
        <v/>
      </c>
      <c r="O13" s="28" t="str">
        <f>IF(VLOOKUP(参加者名簿!$M13,入力シート②!$A$5:$D$154,2,FALSE)=0,"",VLOOKUP(参加者名簿!$M13,入力シート②!$A$5:$D$154,2,FALSE))</f>
        <v/>
      </c>
      <c r="P13" s="29" t="str">
        <f>IF(VLOOKUP(参加者名簿!$M13,入力シート②!$A$5:$D$154,3,FALSE)=0,"",VLOOKUP(参加者名簿!$M13,入力シート②!$A$5:$D$154,3,FALSE))</f>
        <v/>
      </c>
      <c r="Q13" s="18">
        <v>110</v>
      </c>
      <c r="R13" s="27" t="str">
        <f>IF(VLOOKUP(参加者名簿!$Q13,入力シート②!$A$5:$D$154,4,FALSE)=0,"",VLOOKUP(参加者名簿!$Q13,入力シート②!$A$5:$D$154,4,FALSE))</f>
        <v/>
      </c>
      <c r="S13" s="28" t="str">
        <f>IF(VLOOKUP(参加者名簿!$Q13,入力シート②!$A$5:$D$154,2,FALSE)=0,"",VLOOKUP(参加者名簿!$Q13,入力シート②!$A$5:$D$154,2,FALSE))</f>
        <v/>
      </c>
      <c r="T13" s="29" t="str">
        <f>IF(VLOOKUP(参加者名簿!$Q13,入力シート②!$A$5:$D$154,3,FALSE)=0,"",VLOOKUP(参加者名簿!$Q13,入力シート②!$A$5:$D$154,3,FALSE))</f>
        <v/>
      </c>
      <c r="U13" s="18">
        <v>135</v>
      </c>
      <c r="V13" s="27" t="str">
        <f>IF(VLOOKUP(参加者名簿!$U13,入力シート②!$A$5:$D$154,4,FALSE)=0,"",VLOOKUP(参加者名簿!$U13,入力シート②!$A$5:$D$154,4,FALSE))</f>
        <v/>
      </c>
      <c r="W13" s="28" t="str">
        <f>IF(VLOOKUP(参加者名簿!$U13,入力シート②!$A$5:$D$154,2,FALSE)=0,"",VLOOKUP(参加者名簿!$U13,入力シート②!$A$5:$D$154,2,FALSE))</f>
        <v/>
      </c>
      <c r="X13" s="29" t="str">
        <f>IF(VLOOKUP(参加者名簿!$U13,入力シート②!$A$5:$D$154,3,FALSE)=0,"",VLOOKUP(参加者名簿!$U13,入力シート②!$A$5:$D$154,3,FALSE))</f>
        <v/>
      </c>
    </row>
    <row r="14" spans="1:24" ht="25.8" customHeight="1" x14ac:dyDescent="0.45">
      <c r="A14" s="18">
        <v>11</v>
      </c>
      <c r="B14" s="23" t="str">
        <f>IF(VLOOKUP(参加者名簿!$A14,入力シート②!$A$5:$D$154,4,FALSE)=0,"",VLOOKUP(参加者名簿!$A14,入力シート②!$A$5:$D$154,4,FALSE))</f>
        <v/>
      </c>
      <c r="C14" s="24" t="str">
        <f>IF(VLOOKUP(参加者名簿!$A14,入力シート②!$A$5:$D$154,2,FALSE)=0,"",VLOOKUP(参加者名簿!$A14,入力シート②!$A$5:$D$154,2,FALSE))</f>
        <v/>
      </c>
      <c r="D14" s="25" t="str">
        <f>IF(VLOOKUP(参加者名簿!$A14,入力シート②!$A$5:$D$154,3,FALSE)=0,"",VLOOKUP(参加者名簿!$A14,入力シート②!$A$5:$D$154,3,FALSE))</f>
        <v/>
      </c>
      <c r="E14" s="18">
        <v>36</v>
      </c>
      <c r="F14" s="23" t="str">
        <f>IF(VLOOKUP(参加者名簿!$E14,入力シート②!$A$5:$D$154,4,FALSE)=0,"",VLOOKUP(参加者名簿!$E14,入力シート②!$A$5:$D$154,4,FALSE))</f>
        <v/>
      </c>
      <c r="G14" s="24" t="str">
        <f>IF(VLOOKUP(参加者名簿!$E14,入力シート②!$A$5:$D$154,2,FALSE)=0,"",VLOOKUP(参加者名簿!$E14,入力シート②!$A$5:$D$154,2,FALSE))</f>
        <v/>
      </c>
      <c r="H14" s="25" t="str">
        <f>IF(VLOOKUP(参加者名簿!$E14,入力シート②!$A$5:$D$154,3,FALSE)=0,"",VLOOKUP(参加者名簿!$E14,入力シート②!$A$5:$D$154,3,FALSE))</f>
        <v/>
      </c>
      <c r="I14" s="18">
        <v>61</v>
      </c>
      <c r="J14" s="69" t="str">
        <f>IF(VLOOKUP(参加者名簿!$I14,入力シート②!$A$5:$D$154,4,FALSE)=0,"",VLOOKUP(参加者名簿!$I14,入力シート②!$A$5:$D$154,4,FALSE))</f>
        <v/>
      </c>
      <c r="K14" s="28" t="str">
        <f>IF(VLOOKUP(参加者名簿!$I14,入力シート②!$A$5:$D$154,2,FALSE)=0,"",VLOOKUP(参加者名簿!$I14,入力シート②!$A$5:$D$154,2,FALSE))</f>
        <v/>
      </c>
      <c r="L14" s="70" t="str">
        <f>IF(VLOOKUP(参加者名簿!$I14,入力シート②!$A$5:$D$154,3,FALSE)=0,"",VLOOKUP(参加者名簿!$I14,入力シート②!$A$5:$D$154,3,FALSE))</f>
        <v/>
      </c>
      <c r="M14" s="18">
        <v>86</v>
      </c>
      <c r="N14" s="27" t="str">
        <f>IF(VLOOKUP(参加者名簿!$M14,入力シート②!$A$5:$D$154,4,FALSE)=0,"",VLOOKUP(参加者名簿!$M14,入力シート②!$A$5:$D$154,4,FALSE))</f>
        <v/>
      </c>
      <c r="O14" s="28" t="str">
        <f>IF(VLOOKUP(参加者名簿!$M14,入力シート②!$A$5:$D$154,2,FALSE)=0,"",VLOOKUP(参加者名簿!$M14,入力シート②!$A$5:$D$154,2,FALSE))</f>
        <v/>
      </c>
      <c r="P14" s="29" t="str">
        <f>IF(VLOOKUP(参加者名簿!$M14,入力シート②!$A$5:$D$154,3,FALSE)=0,"",VLOOKUP(参加者名簿!$M14,入力シート②!$A$5:$D$154,3,FALSE))</f>
        <v/>
      </c>
      <c r="Q14" s="26">
        <v>111</v>
      </c>
      <c r="R14" s="27" t="str">
        <f>IF(VLOOKUP(参加者名簿!$Q14,入力シート②!$A$5:$D$154,4,FALSE)=0,"",VLOOKUP(参加者名簿!$Q14,入力シート②!$A$5:$D$154,4,FALSE))</f>
        <v/>
      </c>
      <c r="S14" s="28" t="str">
        <f>IF(VLOOKUP(参加者名簿!$Q14,入力シート②!$A$5:$D$154,2,FALSE)=0,"",VLOOKUP(参加者名簿!$Q14,入力シート②!$A$5:$D$154,2,FALSE))</f>
        <v/>
      </c>
      <c r="T14" s="29" t="str">
        <f>IF(VLOOKUP(参加者名簿!$Q14,入力シート②!$A$5:$D$154,3,FALSE)=0,"",VLOOKUP(参加者名簿!$Q14,入力シート②!$A$5:$D$154,3,FALSE))</f>
        <v/>
      </c>
      <c r="U14" s="26">
        <v>136</v>
      </c>
      <c r="V14" s="27" t="str">
        <f>IF(VLOOKUP(参加者名簿!$U14,入力シート②!$A$5:$D$154,4,FALSE)=0,"",VLOOKUP(参加者名簿!$U14,入力シート②!$A$5:$D$154,4,FALSE))</f>
        <v/>
      </c>
      <c r="W14" s="28" t="str">
        <f>IF(VLOOKUP(参加者名簿!$U14,入力シート②!$A$5:$D$154,2,FALSE)=0,"",VLOOKUP(参加者名簿!$U14,入力シート②!$A$5:$D$154,2,FALSE))</f>
        <v/>
      </c>
      <c r="X14" s="29" t="str">
        <f>IF(VLOOKUP(参加者名簿!$U14,入力シート②!$A$5:$D$154,3,FALSE)=0,"",VLOOKUP(参加者名簿!$U14,入力シート②!$A$5:$D$154,3,FALSE))</f>
        <v/>
      </c>
    </row>
    <row r="15" spans="1:24" ht="25.8" customHeight="1" x14ac:dyDescent="0.45">
      <c r="A15" s="18">
        <v>12</v>
      </c>
      <c r="B15" s="23" t="str">
        <f>IF(VLOOKUP(参加者名簿!$A15,入力シート②!$A$5:$D$154,4,FALSE)=0,"",VLOOKUP(参加者名簿!$A15,入力シート②!$A$5:$D$154,4,FALSE))</f>
        <v/>
      </c>
      <c r="C15" s="24" t="str">
        <f>IF(VLOOKUP(参加者名簿!$A15,入力シート②!$A$5:$D$154,2,FALSE)=0,"",VLOOKUP(参加者名簿!$A15,入力シート②!$A$5:$D$154,2,FALSE))</f>
        <v/>
      </c>
      <c r="D15" s="25" t="str">
        <f>IF(VLOOKUP(参加者名簿!$A15,入力シート②!$A$5:$D$154,3,FALSE)=0,"",VLOOKUP(参加者名簿!$A15,入力シート②!$A$5:$D$154,3,FALSE))</f>
        <v/>
      </c>
      <c r="E15" s="18">
        <v>37</v>
      </c>
      <c r="F15" s="23" t="str">
        <f>IF(VLOOKUP(参加者名簿!$E15,入力シート②!$A$5:$D$154,4,FALSE)=0,"",VLOOKUP(参加者名簿!$E15,入力シート②!$A$5:$D$154,4,FALSE))</f>
        <v/>
      </c>
      <c r="G15" s="24" t="str">
        <f>IF(VLOOKUP(参加者名簿!$E15,入力シート②!$A$5:$D$154,2,FALSE)=0,"",VLOOKUP(参加者名簿!$E15,入力シート②!$A$5:$D$154,2,FALSE))</f>
        <v/>
      </c>
      <c r="H15" s="25" t="str">
        <f>IF(VLOOKUP(参加者名簿!$E15,入力シート②!$A$5:$D$154,3,FALSE)=0,"",VLOOKUP(参加者名簿!$E15,入力シート②!$A$5:$D$154,3,FALSE))</f>
        <v/>
      </c>
      <c r="I15" s="18">
        <v>62</v>
      </c>
      <c r="J15" s="69" t="str">
        <f>IF(VLOOKUP(参加者名簿!$I15,入力シート②!$A$5:$D$154,4,FALSE)=0,"",VLOOKUP(参加者名簿!$I15,入力シート②!$A$5:$D$154,4,FALSE))</f>
        <v/>
      </c>
      <c r="K15" s="28" t="str">
        <f>IF(VLOOKUP(参加者名簿!$I15,入力シート②!$A$5:$D$154,2,FALSE)=0,"",VLOOKUP(参加者名簿!$I15,入力シート②!$A$5:$D$154,2,FALSE))</f>
        <v/>
      </c>
      <c r="L15" s="70" t="str">
        <f>IF(VLOOKUP(参加者名簿!$I15,入力シート②!$A$5:$D$154,3,FALSE)=0,"",VLOOKUP(参加者名簿!$I15,入力シート②!$A$5:$D$154,3,FALSE))</f>
        <v/>
      </c>
      <c r="M15" s="18">
        <v>87</v>
      </c>
      <c r="N15" s="27" t="str">
        <f>IF(VLOOKUP(参加者名簿!$M15,入力シート②!$A$5:$D$154,4,FALSE)=0,"",VLOOKUP(参加者名簿!$M15,入力シート②!$A$5:$D$154,4,FALSE))</f>
        <v/>
      </c>
      <c r="O15" s="28" t="str">
        <f>IF(VLOOKUP(参加者名簿!$M15,入力シート②!$A$5:$D$154,2,FALSE)=0,"",VLOOKUP(参加者名簿!$M15,入力シート②!$A$5:$D$154,2,FALSE))</f>
        <v/>
      </c>
      <c r="P15" s="29" t="str">
        <f>IF(VLOOKUP(参加者名簿!$M15,入力シート②!$A$5:$D$154,3,FALSE)=0,"",VLOOKUP(参加者名簿!$M15,入力シート②!$A$5:$D$154,3,FALSE))</f>
        <v/>
      </c>
      <c r="Q15" s="18">
        <v>112</v>
      </c>
      <c r="R15" s="27" t="str">
        <f>IF(VLOOKUP(参加者名簿!$Q15,入力シート②!$A$5:$D$154,4,FALSE)=0,"",VLOOKUP(参加者名簿!$Q15,入力シート②!$A$5:$D$154,4,FALSE))</f>
        <v/>
      </c>
      <c r="S15" s="28" t="str">
        <f>IF(VLOOKUP(参加者名簿!$Q15,入力シート②!$A$5:$D$154,2,FALSE)=0,"",VLOOKUP(参加者名簿!$Q15,入力シート②!$A$5:$D$154,2,FALSE))</f>
        <v/>
      </c>
      <c r="T15" s="29" t="str">
        <f>IF(VLOOKUP(参加者名簿!$Q15,入力シート②!$A$5:$D$154,3,FALSE)=0,"",VLOOKUP(参加者名簿!$Q15,入力シート②!$A$5:$D$154,3,FALSE))</f>
        <v/>
      </c>
      <c r="U15" s="18">
        <v>137</v>
      </c>
      <c r="V15" s="27" t="str">
        <f>IF(VLOOKUP(参加者名簿!$U15,入力シート②!$A$5:$D$154,4,FALSE)=0,"",VLOOKUP(参加者名簿!$U15,入力シート②!$A$5:$D$154,4,FALSE))</f>
        <v/>
      </c>
      <c r="W15" s="28" t="str">
        <f>IF(VLOOKUP(参加者名簿!$U15,入力シート②!$A$5:$D$154,2,FALSE)=0,"",VLOOKUP(参加者名簿!$U15,入力シート②!$A$5:$D$154,2,FALSE))</f>
        <v/>
      </c>
      <c r="X15" s="29" t="str">
        <f>IF(VLOOKUP(参加者名簿!$U15,入力シート②!$A$5:$D$154,3,FALSE)=0,"",VLOOKUP(参加者名簿!$U15,入力シート②!$A$5:$D$154,3,FALSE))</f>
        <v/>
      </c>
    </row>
    <row r="16" spans="1:24" ht="25.8" customHeight="1" x14ac:dyDescent="0.45">
      <c r="A16" s="18">
        <v>13</v>
      </c>
      <c r="B16" s="23" t="str">
        <f>IF(VLOOKUP(参加者名簿!$A16,入力シート②!$A$5:$D$154,4,FALSE)=0,"",VLOOKUP(参加者名簿!$A16,入力シート②!$A$5:$D$154,4,FALSE))</f>
        <v/>
      </c>
      <c r="C16" s="24" t="str">
        <f>IF(VLOOKUP(参加者名簿!$A16,入力シート②!$A$5:$D$154,2,FALSE)=0,"",VLOOKUP(参加者名簿!$A16,入力シート②!$A$5:$D$154,2,FALSE))</f>
        <v/>
      </c>
      <c r="D16" s="25" t="str">
        <f>IF(VLOOKUP(参加者名簿!$A16,入力シート②!$A$5:$D$154,3,FALSE)=0,"",VLOOKUP(参加者名簿!$A16,入力シート②!$A$5:$D$154,3,FALSE))</f>
        <v/>
      </c>
      <c r="E16" s="18">
        <v>38</v>
      </c>
      <c r="F16" s="23" t="str">
        <f>IF(VLOOKUP(参加者名簿!$E16,入力シート②!$A$5:$D$154,4,FALSE)=0,"",VLOOKUP(参加者名簿!$E16,入力シート②!$A$5:$D$154,4,FALSE))</f>
        <v/>
      </c>
      <c r="G16" s="24" t="str">
        <f>IF(VLOOKUP(参加者名簿!$E16,入力シート②!$A$5:$D$154,2,FALSE)=0,"",VLOOKUP(参加者名簿!$E16,入力シート②!$A$5:$D$154,2,FALSE))</f>
        <v/>
      </c>
      <c r="H16" s="25" t="str">
        <f>IF(VLOOKUP(参加者名簿!$E16,入力シート②!$A$5:$D$154,3,FALSE)=0,"",VLOOKUP(参加者名簿!$E16,入力シート②!$A$5:$D$154,3,FALSE))</f>
        <v/>
      </c>
      <c r="I16" s="18">
        <v>63</v>
      </c>
      <c r="J16" s="69" t="str">
        <f>IF(VLOOKUP(参加者名簿!$I16,入力シート②!$A$5:$D$154,4,FALSE)=0,"",VLOOKUP(参加者名簿!$I16,入力シート②!$A$5:$D$154,4,FALSE))</f>
        <v/>
      </c>
      <c r="K16" s="28" t="str">
        <f>IF(VLOOKUP(参加者名簿!$I16,入力シート②!$A$5:$D$154,2,FALSE)=0,"",VLOOKUP(参加者名簿!$I16,入力シート②!$A$5:$D$154,2,FALSE))</f>
        <v/>
      </c>
      <c r="L16" s="70" t="str">
        <f>IF(VLOOKUP(参加者名簿!$I16,入力シート②!$A$5:$D$154,3,FALSE)=0,"",VLOOKUP(参加者名簿!$I16,入力シート②!$A$5:$D$154,3,FALSE))</f>
        <v/>
      </c>
      <c r="M16" s="18">
        <v>88</v>
      </c>
      <c r="N16" s="27" t="str">
        <f>IF(VLOOKUP(参加者名簿!$M16,入力シート②!$A$5:$D$154,4,FALSE)=0,"",VLOOKUP(参加者名簿!$M16,入力シート②!$A$5:$D$154,4,FALSE))</f>
        <v/>
      </c>
      <c r="O16" s="28" t="str">
        <f>IF(VLOOKUP(参加者名簿!$M16,入力シート②!$A$5:$D$154,2,FALSE)=0,"",VLOOKUP(参加者名簿!$M16,入力シート②!$A$5:$D$154,2,FALSE))</f>
        <v/>
      </c>
      <c r="P16" s="29" t="str">
        <f>IF(VLOOKUP(参加者名簿!$M16,入力シート②!$A$5:$D$154,3,FALSE)=0,"",VLOOKUP(参加者名簿!$M16,入力シート②!$A$5:$D$154,3,FALSE))</f>
        <v/>
      </c>
      <c r="Q16" s="26">
        <v>113</v>
      </c>
      <c r="R16" s="27" t="str">
        <f>IF(VLOOKUP(参加者名簿!$Q16,入力シート②!$A$5:$D$154,4,FALSE)=0,"",VLOOKUP(参加者名簿!$Q16,入力シート②!$A$5:$D$154,4,FALSE))</f>
        <v/>
      </c>
      <c r="S16" s="28" t="str">
        <f>IF(VLOOKUP(参加者名簿!$Q16,入力シート②!$A$5:$D$154,2,FALSE)=0,"",VLOOKUP(参加者名簿!$Q16,入力シート②!$A$5:$D$154,2,FALSE))</f>
        <v/>
      </c>
      <c r="T16" s="29" t="str">
        <f>IF(VLOOKUP(参加者名簿!$Q16,入力シート②!$A$5:$D$154,3,FALSE)=0,"",VLOOKUP(参加者名簿!$Q16,入力シート②!$A$5:$D$154,3,FALSE))</f>
        <v/>
      </c>
      <c r="U16" s="26">
        <v>138</v>
      </c>
      <c r="V16" s="27" t="str">
        <f>IF(VLOOKUP(参加者名簿!$U16,入力シート②!$A$5:$D$154,4,FALSE)=0,"",VLOOKUP(参加者名簿!$U16,入力シート②!$A$5:$D$154,4,FALSE))</f>
        <v/>
      </c>
      <c r="W16" s="28" t="str">
        <f>IF(VLOOKUP(参加者名簿!$U16,入力シート②!$A$5:$D$154,2,FALSE)=0,"",VLOOKUP(参加者名簿!$U16,入力シート②!$A$5:$D$154,2,FALSE))</f>
        <v/>
      </c>
      <c r="X16" s="29" t="str">
        <f>IF(VLOOKUP(参加者名簿!$U16,入力シート②!$A$5:$D$154,3,FALSE)=0,"",VLOOKUP(参加者名簿!$U16,入力シート②!$A$5:$D$154,3,FALSE))</f>
        <v/>
      </c>
    </row>
    <row r="17" spans="1:24" ht="25.8" customHeight="1" x14ac:dyDescent="0.45">
      <c r="A17" s="18">
        <v>14</v>
      </c>
      <c r="B17" s="23" t="str">
        <f>IF(VLOOKUP(参加者名簿!$A17,入力シート②!$A$5:$D$154,4,FALSE)=0,"",VLOOKUP(参加者名簿!$A17,入力シート②!$A$5:$D$154,4,FALSE))</f>
        <v/>
      </c>
      <c r="C17" s="24" t="str">
        <f>IF(VLOOKUP(参加者名簿!$A17,入力シート②!$A$5:$D$154,2,FALSE)=0,"",VLOOKUP(参加者名簿!$A17,入力シート②!$A$5:$D$154,2,FALSE))</f>
        <v/>
      </c>
      <c r="D17" s="25" t="str">
        <f>IF(VLOOKUP(参加者名簿!$A17,入力シート②!$A$5:$D$154,3,FALSE)=0,"",VLOOKUP(参加者名簿!$A17,入力シート②!$A$5:$D$154,3,FALSE))</f>
        <v/>
      </c>
      <c r="E17" s="18">
        <v>39</v>
      </c>
      <c r="F17" s="23" t="str">
        <f>IF(VLOOKUP(参加者名簿!$E17,入力シート②!$A$5:$D$154,4,FALSE)=0,"",VLOOKUP(参加者名簿!$E17,入力シート②!$A$5:$D$154,4,FALSE))</f>
        <v/>
      </c>
      <c r="G17" s="24" t="str">
        <f>IF(VLOOKUP(参加者名簿!$E17,入力シート②!$A$5:$D$154,2,FALSE)=0,"",VLOOKUP(参加者名簿!$E17,入力シート②!$A$5:$D$154,2,FALSE))</f>
        <v/>
      </c>
      <c r="H17" s="25" t="str">
        <f>IF(VLOOKUP(参加者名簿!$E17,入力シート②!$A$5:$D$154,3,FALSE)=0,"",VLOOKUP(参加者名簿!$E17,入力シート②!$A$5:$D$154,3,FALSE))</f>
        <v/>
      </c>
      <c r="I17" s="18">
        <v>64</v>
      </c>
      <c r="J17" s="69" t="str">
        <f>IF(VLOOKUP(参加者名簿!$I17,入力シート②!$A$5:$D$154,4,FALSE)=0,"",VLOOKUP(参加者名簿!$I17,入力シート②!$A$5:$D$154,4,FALSE))</f>
        <v/>
      </c>
      <c r="K17" s="28" t="str">
        <f>IF(VLOOKUP(参加者名簿!$I17,入力シート②!$A$5:$D$154,2,FALSE)=0,"",VLOOKUP(参加者名簿!$I17,入力シート②!$A$5:$D$154,2,FALSE))</f>
        <v/>
      </c>
      <c r="L17" s="70" t="str">
        <f>IF(VLOOKUP(参加者名簿!$I17,入力シート②!$A$5:$D$154,3,FALSE)=0,"",VLOOKUP(参加者名簿!$I17,入力シート②!$A$5:$D$154,3,FALSE))</f>
        <v/>
      </c>
      <c r="M17" s="18">
        <v>89</v>
      </c>
      <c r="N17" s="27" t="str">
        <f>IF(VLOOKUP(参加者名簿!$M17,入力シート②!$A$5:$D$154,4,FALSE)=0,"",VLOOKUP(参加者名簿!$M17,入力シート②!$A$5:$D$154,4,FALSE))</f>
        <v/>
      </c>
      <c r="O17" s="28" t="str">
        <f>IF(VLOOKUP(参加者名簿!$M17,入力シート②!$A$5:$D$154,2,FALSE)=0,"",VLOOKUP(参加者名簿!$M17,入力シート②!$A$5:$D$154,2,FALSE))</f>
        <v/>
      </c>
      <c r="P17" s="29" t="str">
        <f>IF(VLOOKUP(参加者名簿!$M17,入力シート②!$A$5:$D$154,3,FALSE)=0,"",VLOOKUP(参加者名簿!$M17,入力シート②!$A$5:$D$154,3,FALSE))</f>
        <v/>
      </c>
      <c r="Q17" s="18">
        <v>114</v>
      </c>
      <c r="R17" s="27" t="str">
        <f>IF(VLOOKUP(参加者名簿!$Q17,入力シート②!$A$5:$D$154,4,FALSE)=0,"",VLOOKUP(参加者名簿!$Q17,入力シート②!$A$5:$D$154,4,FALSE))</f>
        <v/>
      </c>
      <c r="S17" s="28" t="str">
        <f>IF(VLOOKUP(参加者名簿!$Q17,入力シート②!$A$5:$D$154,2,FALSE)=0,"",VLOOKUP(参加者名簿!$Q17,入力シート②!$A$5:$D$154,2,FALSE))</f>
        <v/>
      </c>
      <c r="T17" s="29" t="str">
        <f>IF(VLOOKUP(参加者名簿!$Q17,入力シート②!$A$5:$D$154,3,FALSE)=0,"",VLOOKUP(参加者名簿!$Q17,入力シート②!$A$5:$D$154,3,FALSE))</f>
        <v/>
      </c>
      <c r="U17" s="18">
        <v>139</v>
      </c>
      <c r="V17" s="27" t="str">
        <f>IF(VLOOKUP(参加者名簿!$U17,入力シート②!$A$5:$D$154,4,FALSE)=0,"",VLOOKUP(参加者名簿!$U17,入力シート②!$A$5:$D$154,4,FALSE))</f>
        <v/>
      </c>
      <c r="W17" s="28" t="str">
        <f>IF(VLOOKUP(参加者名簿!$U17,入力シート②!$A$5:$D$154,2,FALSE)=0,"",VLOOKUP(参加者名簿!$U17,入力シート②!$A$5:$D$154,2,FALSE))</f>
        <v/>
      </c>
      <c r="X17" s="29" t="str">
        <f>IF(VLOOKUP(参加者名簿!$U17,入力シート②!$A$5:$D$154,3,FALSE)=0,"",VLOOKUP(参加者名簿!$U17,入力シート②!$A$5:$D$154,3,FALSE))</f>
        <v/>
      </c>
    </row>
    <row r="18" spans="1:24" ht="25.8" customHeight="1" x14ac:dyDescent="0.45">
      <c r="A18" s="18">
        <v>15</v>
      </c>
      <c r="B18" s="23" t="str">
        <f>IF(VLOOKUP(参加者名簿!$A18,入力シート②!$A$5:$D$154,4,FALSE)=0,"",VLOOKUP(参加者名簿!$A18,入力シート②!$A$5:$D$154,4,FALSE))</f>
        <v/>
      </c>
      <c r="C18" s="24" t="str">
        <f>IF(VLOOKUP(参加者名簿!$A18,入力シート②!$A$5:$D$154,2,FALSE)=0,"",VLOOKUP(参加者名簿!$A18,入力シート②!$A$5:$D$154,2,FALSE))</f>
        <v/>
      </c>
      <c r="D18" s="25" t="str">
        <f>IF(VLOOKUP(参加者名簿!$A18,入力シート②!$A$5:$D$154,3,FALSE)=0,"",VLOOKUP(参加者名簿!$A18,入力シート②!$A$5:$D$154,3,FALSE))</f>
        <v/>
      </c>
      <c r="E18" s="18">
        <v>40</v>
      </c>
      <c r="F18" s="23" t="str">
        <f>IF(VLOOKUP(参加者名簿!$E18,入力シート②!$A$5:$D$154,4,FALSE)=0,"",VLOOKUP(参加者名簿!$E18,入力シート②!$A$5:$D$154,4,FALSE))</f>
        <v/>
      </c>
      <c r="G18" s="24" t="str">
        <f>IF(VLOOKUP(参加者名簿!$E18,入力シート②!$A$5:$D$154,2,FALSE)=0,"",VLOOKUP(参加者名簿!$E18,入力シート②!$A$5:$D$154,2,FALSE))</f>
        <v/>
      </c>
      <c r="H18" s="25" t="str">
        <f>IF(VLOOKUP(参加者名簿!$E18,入力シート②!$A$5:$D$154,3,FALSE)=0,"",VLOOKUP(参加者名簿!$E18,入力シート②!$A$5:$D$154,3,FALSE))</f>
        <v/>
      </c>
      <c r="I18" s="18">
        <v>65</v>
      </c>
      <c r="J18" s="69" t="str">
        <f>IF(VLOOKUP(参加者名簿!$I18,入力シート②!$A$5:$D$154,4,FALSE)=0,"",VLOOKUP(参加者名簿!$I18,入力シート②!$A$5:$D$154,4,FALSE))</f>
        <v/>
      </c>
      <c r="K18" s="28" t="str">
        <f>IF(VLOOKUP(参加者名簿!$I18,入力シート②!$A$5:$D$154,2,FALSE)=0,"",VLOOKUP(参加者名簿!$I18,入力シート②!$A$5:$D$154,2,FALSE))</f>
        <v/>
      </c>
      <c r="L18" s="70" t="str">
        <f>IF(VLOOKUP(参加者名簿!$I18,入力シート②!$A$5:$D$154,3,FALSE)=0,"",VLOOKUP(参加者名簿!$I18,入力シート②!$A$5:$D$154,3,FALSE))</f>
        <v/>
      </c>
      <c r="M18" s="18">
        <v>90</v>
      </c>
      <c r="N18" s="27" t="str">
        <f>IF(VLOOKUP(参加者名簿!$M18,入力シート②!$A$5:$D$154,4,FALSE)=0,"",VLOOKUP(参加者名簿!$M18,入力シート②!$A$5:$D$154,4,FALSE))</f>
        <v/>
      </c>
      <c r="O18" s="28" t="str">
        <f>IF(VLOOKUP(参加者名簿!$M18,入力シート②!$A$5:$D$154,2,FALSE)=0,"",VLOOKUP(参加者名簿!$M18,入力シート②!$A$5:$D$154,2,FALSE))</f>
        <v/>
      </c>
      <c r="P18" s="29" t="str">
        <f>IF(VLOOKUP(参加者名簿!$M18,入力シート②!$A$5:$D$154,3,FALSE)=0,"",VLOOKUP(参加者名簿!$M18,入力シート②!$A$5:$D$154,3,FALSE))</f>
        <v/>
      </c>
      <c r="Q18" s="26">
        <v>115</v>
      </c>
      <c r="R18" s="27" t="str">
        <f>IF(VLOOKUP(参加者名簿!$Q18,入力シート②!$A$5:$D$154,4,FALSE)=0,"",VLOOKUP(参加者名簿!$Q18,入力シート②!$A$5:$D$154,4,FALSE))</f>
        <v/>
      </c>
      <c r="S18" s="28" t="str">
        <f>IF(VLOOKUP(参加者名簿!$Q18,入力シート②!$A$5:$D$154,2,FALSE)=0,"",VLOOKUP(参加者名簿!$Q18,入力シート②!$A$5:$D$154,2,FALSE))</f>
        <v/>
      </c>
      <c r="T18" s="29" t="str">
        <f>IF(VLOOKUP(参加者名簿!$Q18,入力シート②!$A$5:$D$154,3,FALSE)=0,"",VLOOKUP(参加者名簿!$Q18,入力シート②!$A$5:$D$154,3,FALSE))</f>
        <v/>
      </c>
      <c r="U18" s="26">
        <v>140</v>
      </c>
      <c r="V18" s="27" t="str">
        <f>IF(VLOOKUP(参加者名簿!$U18,入力シート②!$A$5:$D$154,4,FALSE)=0,"",VLOOKUP(参加者名簿!$U18,入力シート②!$A$5:$D$154,4,FALSE))</f>
        <v/>
      </c>
      <c r="W18" s="28" t="str">
        <f>IF(VLOOKUP(参加者名簿!$U18,入力シート②!$A$5:$D$154,2,FALSE)=0,"",VLOOKUP(参加者名簿!$U18,入力シート②!$A$5:$D$154,2,FALSE))</f>
        <v/>
      </c>
      <c r="X18" s="29" t="str">
        <f>IF(VLOOKUP(参加者名簿!$U18,入力シート②!$A$5:$D$154,3,FALSE)=0,"",VLOOKUP(参加者名簿!$U18,入力シート②!$A$5:$D$154,3,FALSE))</f>
        <v/>
      </c>
    </row>
    <row r="19" spans="1:24" ht="25.8" customHeight="1" x14ac:dyDescent="0.45">
      <c r="A19" s="18">
        <v>16</v>
      </c>
      <c r="B19" s="23" t="str">
        <f>IF(VLOOKUP(参加者名簿!$A19,入力シート②!$A$5:$D$154,4,FALSE)=0,"",VLOOKUP(参加者名簿!$A19,入力シート②!$A$5:$D$154,4,FALSE))</f>
        <v/>
      </c>
      <c r="C19" s="24" t="str">
        <f>IF(VLOOKUP(参加者名簿!$A19,入力シート②!$A$5:$D$154,2,FALSE)=0,"",VLOOKUP(参加者名簿!$A19,入力シート②!$A$5:$D$154,2,FALSE))</f>
        <v/>
      </c>
      <c r="D19" s="25" t="str">
        <f>IF(VLOOKUP(参加者名簿!$A19,入力シート②!$A$5:$D$154,3,FALSE)=0,"",VLOOKUP(参加者名簿!$A19,入力シート②!$A$5:$D$154,3,FALSE))</f>
        <v/>
      </c>
      <c r="E19" s="18">
        <v>41</v>
      </c>
      <c r="F19" s="23" t="str">
        <f>IF(VLOOKUP(参加者名簿!$E19,入力シート②!$A$5:$D$154,4,FALSE)=0,"",VLOOKUP(参加者名簿!$E19,入力シート②!$A$5:$D$154,4,FALSE))</f>
        <v/>
      </c>
      <c r="G19" s="24" t="str">
        <f>IF(VLOOKUP(参加者名簿!$E19,入力シート②!$A$5:$D$154,2,FALSE)=0,"",VLOOKUP(参加者名簿!$E19,入力シート②!$A$5:$D$154,2,FALSE))</f>
        <v/>
      </c>
      <c r="H19" s="25" t="str">
        <f>IF(VLOOKUP(参加者名簿!$E19,入力シート②!$A$5:$D$154,3,FALSE)=0,"",VLOOKUP(参加者名簿!$E19,入力シート②!$A$5:$D$154,3,FALSE))</f>
        <v/>
      </c>
      <c r="I19" s="18">
        <v>66</v>
      </c>
      <c r="J19" s="69" t="str">
        <f>IF(VLOOKUP(参加者名簿!$I19,入力シート②!$A$5:$D$154,4,FALSE)=0,"",VLOOKUP(参加者名簿!$I19,入力シート②!$A$5:$D$154,4,FALSE))</f>
        <v/>
      </c>
      <c r="K19" s="28" t="str">
        <f>IF(VLOOKUP(参加者名簿!$I19,入力シート②!$A$5:$D$154,2,FALSE)=0,"",VLOOKUP(参加者名簿!$I19,入力シート②!$A$5:$D$154,2,FALSE))</f>
        <v/>
      </c>
      <c r="L19" s="70" t="str">
        <f>IF(VLOOKUP(参加者名簿!$I19,入力シート②!$A$5:$D$154,3,FALSE)=0,"",VLOOKUP(参加者名簿!$I19,入力シート②!$A$5:$D$154,3,FALSE))</f>
        <v/>
      </c>
      <c r="M19" s="18">
        <v>91</v>
      </c>
      <c r="N19" s="27" t="str">
        <f>IF(VLOOKUP(参加者名簿!$M19,入力シート②!$A$5:$D$154,4,FALSE)=0,"",VLOOKUP(参加者名簿!$M19,入力シート②!$A$5:$D$154,4,FALSE))</f>
        <v/>
      </c>
      <c r="O19" s="28" t="str">
        <f>IF(VLOOKUP(参加者名簿!$M19,入力シート②!$A$5:$D$154,2,FALSE)=0,"",VLOOKUP(参加者名簿!$M19,入力シート②!$A$5:$D$154,2,FALSE))</f>
        <v/>
      </c>
      <c r="P19" s="29" t="str">
        <f>IF(VLOOKUP(参加者名簿!$M19,入力シート②!$A$5:$D$154,3,FALSE)=0,"",VLOOKUP(参加者名簿!$M19,入力シート②!$A$5:$D$154,3,FALSE))</f>
        <v/>
      </c>
      <c r="Q19" s="18">
        <v>116</v>
      </c>
      <c r="R19" s="27" t="str">
        <f>IF(VLOOKUP(参加者名簿!$Q19,入力シート②!$A$5:$D$154,4,FALSE)=0,"",VLOOKUP(参加者名簿!$Q19,入力シート②!$A$5:$D$154,4,FALSE))</f>
        <v/>
      </c>
      <c r="S19" s="28" t="str">
        <f>IF(VLOOKUP(参加者名簿!$Q19,入力シート②!$A$5:$D$154,2,FALSE)=0,"",VLOOKUP(参加者名簿!$Q19,入力シート②!$A$5:$D$154,2,FALSE))</f>
        <v/>
      </c>
      <c r="T19" s="29" t="str">
        <f>IF(VLOOKUP(参加者名簿!$Q19,入力シート②!$A$5:$D$154,3,FALSE)=0,"",VLOOKUP(参加者名簿!$Q19,入力シート②!$A$5:$D$154,3,FALSE))</f>
        <v/>
      </c>
      <c r="U19" s="18">
        <v>141</v>
      </c>
      <c r="V19" s="27" t="str">
        <f>IF(VLOOKUP(参加者名簿!$U19,入力シート②!$A$5:$D$154,4,FALSE)=0,"",VLOOKUP(参加者名簿!$U19,入力シート②!$A$5:$D$154,4,FALSE))</f>
        <v/>
      </c>
      <c r="W19" s="28" t="str">
        <f>IF(VLOOKUP(参加者名簿!$U19,入力シート②!$A$5:$D$154,2,FALSE)=0,"",VLOOKUP(参加者名簿!$U19,入力シート②!$A$5:$D$154,2,FALSE))</f>
        <v/>
      </c>
      <c r="X19" s="29" t="str">
        <f>IF(VLOOKUP(参加者名簿!$U19,入力シート②!$A$5:$D$154,3,FALSE)=0,"",VLOOKUP(参加者名簿!$U19,入力シート②!$A$5:$D$154,3,FALSE))</f>
        <v/>
      </c>
    </row>
    <row r="20" spans="1:24" ht="25.8" customHeight="1" x14ac:dyDescent="0.45">
      <c r="A20" s="18">
        <v>17</v>
      </c>
      <c r="B20" s="23" t="str">
        <f>IF(VLOOKUP(参加者名簿!$A20,入力シート②!$A$5:$D$154,4,FALSE)=0,"",VLOOKUP(参加者名簿!$A20,入力シート②!$A$5:$D$154,4,FALSE))</f>
        <v/>
      </c>
      <c r="C20" s="24" t="str">
        <f>IF(VLOOKUP(参加者名簿!$A20,入力シート②!$A$5:$D$154,2,FALSE)=0,"",VLOOKUP(参加者名簿!$A20,入力シート②!$A$5:$D$154,2,FALSE))</f>
        <v/>
      </c>
      <c r="D20" s="25" t="str">
        <f>IF(VLOOKUP(参加者名簿!$A20,入力シート②!$A$5:$D$154,3,FALSE)=0,"",VLOOKUP(参加者名簿!$A20,入力シート②!$A$5:$D$154,3,FALSE))</f>
        <v/>
      </c>
      <c r="E20" s="18">
        <v>42</v>
      </c>
      <c r="F20" s="23" t="str">
        <f>IF(VLOOKUP(参加者名簿!$E20,入力シート②!$A$5:$D$154,4,FALSE)=0,"",VLOOKUP(参加者名簿!$E20,入力シート②!$A$5:$D$154,4,FALSE))</f>
        <v/>
      </c>
      <c r="G20" s="24" t="str">
        <f>IF(VLOOKUP(参加者名簿!$E20,入力シート②!$A$5:$D$154,2,FALSE)=0,"",VLOOKUP(参加者名簿!$E20,入力シート②!$A$5:$D$154,2,FALSE))</f>
        <v/>
      </c>
      <c r="H20" s="25" t="str">
        <f>IF(VLOOKUP(参加者名簿!$E20,入力シート②!$A$5:$D$154,3,FALSE)=0,"",VLOOKUP(参加者名簿!$E20,入力シート②!$A$5:$D$154,3,FALSE))</f>
        <v/>
      </c>
      <c r="I20" s="18">
        <v>67</v>
      </c>
      <c r="J20" s="69" t="str">
        <f>IF(VLOOKUP(参加者名簿!$I20,入力シート②!$A$5:$D$154,4,FALSE)=0,"",VLOOKUP(参加者名簿!$I20,入力シート②!$A$5:$D$154,4,FALSE))</f>
        <v/>
      </c>
      <c r="K20" s="28" t="str">
        <f>IF(VLOOKUP(参加者名簿!$I20,入力シート②!$A$5:$D$154,2,FALSE)=0,"",VLOOKUP(参加者名簿!$I20,入力シート②!$A$5:$D$154,2,FALSE))</f>
        <v/>
      </c>
      <c r="L20" s="70" t="str">
        <f>IF(VLOOKUP(参加者名簿!$I20,入力シート②!$A$5:$D$154,3,FALSE)=0,"",VLOOKUP(参加者名簿!$I20,入力シート②!$A$5:$D$154,3,FALSE))</f>
        <v/>
      </c>
      <c r="M20" s="18">
        <v>92</v>
      </c>
      <c r="N20" s="27" t="str">
        <f>IF(VLOOKUP(参加者名簿!$M20,入力シート②!$A$5:$D$154,4,FALSE)=0,"",VLOOKUP(参加者名簿!$M20,入力シート②!$A$5:$D$154,4,FALSE))</f>
        <v/>
      </c>
      <c r="O20" s="28" t="str">
        <f>IF(VLOOKUP(参加者名簿!$M20,入力シート②!$A$5:$D$154,2,FALSE)=0,"",VLOOKUP(参加者名簿!$M20,入力シート②!$A$5:$D$154,2,FALSE))</f>
        <v/>
      </c>
      <c r="P20" s="29" t="str">
        <f>IF(VLOOKUP(参加者名簿!$M20,入力シート②!$A$5:$D$154,3,FALSE)=0,"",VLOOKUP(参加者名簿!$M20,入力シート②!$A$5:$D$154,3,FALSE))</f>
        <v/>
      </c>
      <c r="Q20" s="26">
        <v>117</v>
      </c>
      <c r="R20" s="27" t="str">
        <f>IF(VLOOKUP(参加者名簿!$Q20,入力シート②!$A$5:$D$154,4,FALSE)=0,"",VLOOKUP(参加者名簿!$Q20,入力シート②!$A$5:$D$154,4,FALSE))</f>
        <v/>
      </c>
      <c r="S20" s="28" t="str">
        <f>IF(VLOOKUP(参加者名簿!$Q20,入力シート②!$A$5:$D$154,2,FALSE)=0,"",VLOOKUP(参加者名簿!$Q20,入力シート②!$A$5:$D$154,2,FALSE))</f>
        <v/>
      </c>
      <c r="T20" s="29" t="str">
        <f>IF(VLOOKUP(参加者名簿!$Q20,入力シート②!$A$5:$D$154,3,FALSE)=0,"",VLOOKUP(参加者名簿!$Q20,入力シート②!$A$5:$D$154,3,FALSE))</f>
        <v/>
      </c>
      <c r="U20" s="26">
        <v>142</v>
      </c>
      <c r="V20" s="27" t="str">
        <f>IF(VLOOKUP(参加者名簿!$U20,入力シート②!$A$5:$D$154,4,FALSE)=0,"",VLOOKUP(参加者名簿!$U20,入力シート②!$A$5:$D$154,4,FALSE))</f>
        <v/>
      </c>
      <c r="W20" s="28" t="str">
        <f>IF(VLOOKUP(参加者名簿!$U20,入力シート②!$A$5:$D$154,2,FALSE)=0,"",VLOOKUP(参加者名簿!$U20,入力シート②!$A$5:$D$154,2,FALSE))</f>
        <v/>
      </c>
      <c r="X20" s="29" t="str">
        <f>IF(VLOOKUP(参加者名簿!$U20,入力シート②!$A$5:$D$154,3,FALSE)=0,"",VLOOKUP(参加者名簿!$U20,入力シート②!$A$5:$D$154,3,FALSE))</f>
        <v/>
      </c>
    </row>
    <row r="21" spans="1:24" ht="25.8" customHeight="1" x14ac:dyDescent="0.45">
      <c r="A21" s="18">
        <v>18</v>
      </c>
      <c r="B21" s="23" t="str">
        <f>IF(VLOOKUP(参加者名簿!$A21,入力シート②!$A$5:$D$154,4,FALSE)=0,"",VLOOKUP(参加者名簿!$A21,入力シート②!$A$5:$D$154,4,FALSE))</f>
        <v/>
      </c>
      <c r="C21" s="24" t="str">
        <f>IF(VLOOKUP(参加者名簿!$A21,入力シート②!$A$5:$D$154,2,FALSE)=0,"",VLOOKUP(参加者名簿!$A21,入力シート②!$A$5:$D$154,2,FALSE))</f>
        <v/>
      </c>
      <c r="D21" s="25" t="str">
        <f>IF(VLOOKUP(参加者名簿!$A21,入力シート②!$A$5:$D$154,3,FALSE)=0,"",VLOOKUP(参加者名簿!$A21,入力シート②!$A$5:$D$154,3,FALSE))</f>
        <v/>
      </c>
      <c r="E21" s="18">
        <v>43</v>
      </c>
      <c r="F21" s="23" t="str">
        <f>IF(VLOOKUP(参加者名簿!$E21,入力シート②!$A$5:$D$154,4,FALSE)=0,"",VLOOKUP(参加者名簿!$E21,入力シート②!$A$5:$D$154,4,FALSE))</f>
        <v/>
      </c>
      <c r="G21" s="24" t="str">
        <f>IF(VLOOKUP(参加者名簿!$E21,入力シート②!$A$5:$D$154,2,FALSE)=0,"",VLOOKUP(参加者名簿!$E21,入力シート②!$A$5:$D$154,2,FALSE))</f>
        <v/>
      </c>
      <c r="H21" s="25" t="str">
        <f>IF(VLOOKUP(参加者名簿!$E21,入力シート②!$A$5:$D$154,3,FALSE)=0,"",VLOOKUP(参加者名簿!$E21,入力シート②!$A$5:$D$154,3,FALSE))</f>
        <v/>
      </c>
      <c r="I21" s="18">
        <v>68</v>
      </c>
      <c r="J21" s="69" t="str">
        <f>IF(VLOOKUP(参加者名簿!$I21,入力シート②!$A$5:$D$154,4,FALSE)=0,"",VLOOKUP(参加者名簿!$I21,入力シート②!$A$5:$D$154,4,FALSE))</f>
        <v/>
      </c>
      <c r="K21" s="28" t="str">
        <f>IF(VLOOKUP(参加者名簿!$I21,入力シート②!$A$5:$D$154,2,FALSE)=0,"",VLOOKUP(参加者名簿!$I21,入力シート②!$A$5:$D$154,2,FALSE))</f>
        <v/>
      </c>
      <c r="L21" s="70" t="str">
        <f>IF(VLOOKUP(参加者名簿!$I21,入力シート②!$A$5:$D$154,3,FALSE)=0,"",VLOOKUP(参加者名簿!$I21,入力シート②!$A$5:$D$154,3,FALSE))</f>
        <v/>
      </c>
      <c r="M21" s="18">
        <v>93</v>
      </c>
      <c r="N21" s="27" t="str">
        <f>IF(VLOOKUP(参加者名簿!$M21,入力シート②!$A$5:$D$154,4,FALSE)=0,"",VLOOKUP(参加者名簿!$M21,入力シート②!$A$5:$D$154,4,FALSE))</f>
        <v/>
      </c>
      <c r="O21" s="28" t="str">
        <f>IF(VLOOKUP(参加者名簿!$M21,入力シート②!$A$5:$D$154,2,FALSE)=0,"",VLOOKUP(参加者名簿!$M21,入力シート②!$A$5:$D$154,2,FALSE))</f>
        <v/>
      </c>
      <c r="P21" s="29" t="str">
        <f>IF(VLOOKUP(参加者名簿!$M21,入力シート②!$A$5:$D$154,3,FALSE)=0,"",VLOOKUP(参加者名簿!$M21,入力シート②!$A$5:$D$154,3,FALSE))</f>
        <v/>
      </c>
      <c r="Q21" s="18">
        <v>118</v>
      </c>
      <c r="R21" s="27" t="str">
        <f>IF(VLOOKUP(参加者名簿!$Q21,入力シート②!$A$5:$D$154,4,FALSE)=0,"",VLOOKUP(参加者名簿!$Q21,入力シート②!$A$5:$D$154,4,FALSE))</f>
        <v/>
      </c>
      <c r="S21" s="28" t="str">
        <f>IF(VLOOKUP(参加者名簿!$Q21,入力シート②!$A$5:$D$154,2,FALSE)=0,"",VLOOKUP(参加者名簿!$Q21,入力シート②!$A$5:$D$154,2,FALSE))</f>
        <v/>
      </c>
      <c r="T21" s="29" t="str">
        <f>IF(VLOOKUP(参加者名簿!$Q21,入力シート②!$A$5:$D$154,3,FALSE)=0,"",VLOOKUP(参加者名簿!$Q21,入力シート②!$A$5:$D$154,3,FALSE))</f>
        <v/>
      </c>
      <c r="U21" s="18">
        <v>143</v>
      </c>
      <c r="V21" s="27" t="str">
        <f>IF(VLOOKUP(参加者名簿!$U21,入力シート②!$A$5:$D$154,4,FALSE)=0,"",VLOOKUP(参加者名簿!$U21,入力シート②!$A$5:$D$154,4,FALSE))</f>
        <v/>
      </c>
      <c r="W21" s="28" t="str">
        <f>IF(VLOOKUP(参加者名簿!$U21,入力シート②!$A$5:$D$154,2,FALSE)=0,"",VLOOKUP(参加者名簿!$U21,入力シート②!$A$5:$D$154,2,FALSE))</f>
        <v/>
      </c>
      <c r="X21" s="29" t="str">
        <f>IF(VLOOKUP(参加者名簿!$U21,入力シート②!$A$5:$D$154,3,FALSE)=0,"",VLOOKUP(参加者名簿!$U21,入力シート②!$A$5:$D$154,3,FALSE))</f>
        <v/>
      </c>
    </row>
    <row r="22" spans="1:24" ht="25.8" customHeight="1" x14ac:dyDescent="0.45">
      <c r="A22" s="18">
        <v>19</v>
      </c>
      <c r="B22" s="23" t="str">
        <f>IF(VLOOKUP(参加者名簿!$A22,入力シート②!$A$5:$D$154,4,FALSE)=0,"",VLOOKUP(参加者名簿!$A22,入力シート②!$A$5:$D$154,4,FALSE))</f>
        <v/>
      </c>
      <c r="C22" s="24" t="str">
        <f>IF(VLOOKUP(参加者名簿!$A22,入力シート②!$A$5:$D$154,2,FALSE)=0,"",VLOOKUP(参加者名簿!$A22,入力シート②!$A$5:$D$154,2,FALSE))</f>
        <v/>
      </c>
      <c r="D22" s="25" t="str">
        <f>IF(VLOOKUP(参加者名簿!$A22,入力シート②!$A$5:$D$154,3,FALSE)=0,"",VLOOKUP(参加者名簿!$A22,入力シート②!$A$5:$D$154,3,FALSE))</f>
        <v/>
      </c>
      <c r="E22" s="18">
        <v>44</v>
      </c>
      <c r="F22" s="23" t="str">
        <f>IF(VLOOKUP(参加者名簿!$E22,入力シート②!$A$5:$D$154,4,FALSE)=0,"",VLOOKUP(参加者名簿!$E22,入力シート②!$A$5:$D$154,4,FALSE))</f>
        <v/>
      </c>
      <c r="G22" s="24" t="str">
        <f>IF(VLOOKUP(参加者名簿!$E22,入力シート②!$A$5:$D$154,2,FALSE)=0,"",VLOOKUP(参加者名簿!$E22,入力シート②!$A$5:$D$154,2,FALSE))</f>
        <v/>
      </c>
      <c r="H22" s="25" t="str">
        <f>IF(VLOOKUP(参加者名簿!$E22,入力シート②!$A$5:$D$154,3,FALSE)=0,"",VLOOKUP(参加者名簿!$E22,入力シート②!$A$5:$D$154,3,FALSE))</f>
        <v/>
      </c>
      <c r="I22" s="18">
        <v>69</v>
      </c>
      <c r="J22" s="69" t="str">
        <f>IF(VLOOKUP(参加者名簿!$I22,入力シート②!$A$5:$D$154,4,FALSE)=0,"",VLOOKUP(参加者名簿!$I22,入力シート②!$A$5:$D$154,4,FALSE))</f>
        <v/>
      </c>
      <c r="K22" s="28" t="str">
        <f>IF(VLOOKUP(参加者名簿!$I22,入力シート②!$A$5:$D$154,2,FALSE)=0,"",VLOOKUP(参加者名簿!$I22,入力シート②!$A$5:$D$154,2,FALSE))</f>
        <v/>
      </c>
      <c r="L22" s="70" t="str">
        <f>IF(VLOOKUP(参加者名簿!$I22,入力シート②!$A$5:$D$154,3,FALSE)=0,"",VLOOKUP(参加者名簿!$I22,入力シート②!$A$5:$D$154,3,FALSE))</f>
        <v/>
      </c>
      <c r="M22" s="18">
        <v>94</v>
      </c>
      <c r="N22" s="27" t="str">
        <f>IF(VLOOKUP(参加者名簿!$M22,入力シート②!$A$5:$D$154,4,FALSE)=0,"",VLOOKUP(参加者名簿!$M22,入力シート②!$A$5:$D$154,4,FALSE))</f>
        <v/>
      </c>
      <c r="O22" s="28" t="str">
        <f>IF(VLOOKUP(参加者名簿!$M22,入力シート②!$A$5:$D$154,2,FALSE)=0,"",VLOOKUP(参加者名簿!$M22,入力シート②!$A$5:$D$154,2,FALSE))</f>
        <v/>
      </c>
      <c r="P22" s="29" t="str">
        <f>IF(VLOOKUP(参加者名簿!$M22,入力シート②!$A$5:$D$154,3,FALSE)=0,"",VLOOKUP(参加者名簿!$M22,入力シート②!$A$5:$D$154,3,FALSE))</f>
        <v/>
      </c>
      <c r="Q22" s="26">
        <v>119</v>
      </c>
      <c r="R22" s="27" t="str">
        <f>IF(VLOOKUP(参加者名簿!$Q22,入力シート②!$A$5:$D$154,4,FALSE)=0,"",VLOOKUP(参加者名簿!$Q22,入力シート②!$A$5:$D$154,4,FALSE))</f>
        <v/>
      </c>
      <c r="S22" s="28" t="str">
        <f>IF(VLOOKUP(参加者名簿!$Q22,入力シート②!$A$5:$D$154,2,FALSE)=0,"",VLOOKUP(参加者名簿!$Q22,入力シート②!$A$5:$D$154,2,FALSE))</f>
        <v/>
      </c>
      <c r="T22" s="29" t="str">
        <f>IF(VLOOKUP(参加者名簿!$Q22,入力シート②!$A$5:$D$154,3,FALSE)=0,"",VLOOKUP(参加者名簿!$Q22,入力シート②!$A$5:$D$154,3,FALSE))</f>
        <v/>
      </c>
      <c r="U22" s="26">
        <v>144</v>
      </c>
      <c r="V22" s="27" t="str">
        <f>IF(VLOOKUP(参加者名簿!$U22,入力シート②!$A$5:$D$154,4,FALSE)=0,"",VLOOKUP(参加者名簿!$U22,入力シート②!$A$5:$D$154,4,FALSE))</f>
        <v/>
      </c>
      <c r="W22" s="28" t="str">
        <f>IF(VLOOKUP(参加者名簿!$U22,入力シート②!$A$5:$D$154,2,FALSE)=0,"",VLOOKUP(参加者名簿!$U22,入力シート②!$A$5:$D$154,2,FALSE))</f>
        <v/>
      </c>
      <c r="X22" s="29" t="str">
        <f>IF(VLOOKUP(参加者名簿!$U22,入力シート②!$A$5:$D$154,3,FALSE)=0,"",VLOOKUP(参加者名簿!$U22,入力シート②!$A$5:$D$154,3,FALSE))</f>
        <v/>
      </c>
    </row>
    <row r="23" spans="1:24" ht="25.8" customHeight="1" x14ac:dyDescent="0.45">
      <c r="A23" s="18">
        <v>20</v>
      </c>
      <c r="B23" s="23" t="str">
        <f>IF(VLOOKUP(参加者名簿!$A23,入力シート②!$A$5:$D$154,4,FALSE)=0,"",VLOOKUP(参加者名簿!$A23,入力シート②!$A$5:$D$154,4,FALSE))</f>
        <v/>
      </c>
      <c r="C23" s="24" t="str">
        <f>IF(VLOOKUP(参加者名簿!$A23,入力シート②!$A$5:$D$154,2,FALSE)=0,"",VLOOKUP(参加者名簿!$A23,入力シート②!$A$5:$D$154,2,FALSE))</f>
        <v/>
      </c>
      <c r="D23" s="25" t="str">
        <f>IF(VLOOKUP(参加者名簿!$A23,入力シート②!$A$5:$D$154,3,FALSE)=0,"",VLOOKUP(参加者名簿!$A23,入力シート②!$A$5:$D$154,3,FALSE))</f>
        <v/>
      </c>
      <c r="E23" s="18">
        <v>45</v>
      </c>
      <c r="F23" s="23" t="str">
        <f>IF(VLOOKUP(参加者名簿!$E23,入力シート②!$A$5:$D$154,4,FALSE)=0,"",VLOOKUP(参加者名簿!$E23,入力シート②!$A$5:$D$154,4,FALSE))</f>
        <v/>
      </c>
      <c r="G23" s="24" t="str">
        <f>IF(VLOOKUP(参加者名簿!$E23,入力シート②!$A$5:$D$154,2,FALSE)=0,"",VLOOKUP(参加者名簿!$E23,入力シート②!$A$5:$D$154,2,FALSE))</f>
        <v/>
      </c>
      <c r="H23" s="25" t="str">
        <f>IF(VLOOKUP(参加者名簿!$E23,入力シート②!$A$5:$D$154,3,FALSE)=0,"",VLOOKUP(参加者名簿!$E23,入力シート②!$A$5:$D$154,3,FALSE))</f>
        <v/>
      </c>
      <c r="I23" s="18">
        <v>70</v>
      </c>
      <c r="J23" s="69" t="str">
        <f>IF(VLOOKUP(参加者名簿!$I23,入力シート②!$A$5:$D$154,4,FALSE)=0,"",VLOOKUP(参加者名簿!$I23,入力シート②!$A$5:$D$154,4,FALSE))</f>
        <v/>
      </c>
      <c r="K23" s="28" t="str">
        <f>IF(VLOOKUP(参加者名簿!$I23,入力シート②!$A$5:$D$154,2,FALSE)=0,"",VLOOKUP(参加者名簿!$I23,入力シート②!$A$5:$D$154,2,FALSE))</f>
        <v/>
      </c>
      <c r="L23" s="70" t="str">
        <f>IF(VLOOKUP(参加者名簿!$I23,入力シート②!$A$5:$D$154,3,FALSE)=0,"",VLOOKUP(参加者名簿!$I23,入力シート②!$A$5:$D$154,3,FALSE))</f>
        <v/>
      </c>
      <c r="M23" s="18">
        <v>95</v>
      </c>
      <c r="N23" s="27" t="str">
        <f>IF(VLOOKUP(参加者名簿!$M23,入力シート②!$A$5:$D$154,4,FALSE)=0,"",VLOOKUP(参加者名簿!$M23,入力シート②!$A$5:$D$154,4,FALSE))</f>
        <v/>
      </c>
      <c r="O23" s="28" t="str">
        <f>IF(VLOOKUP(参加者名簿!$M23,入力シート②!$A$5:$D$154,2,FALSE)=0,"",VLOOKUP(参加者名簿!$M23,入力シート②!$A$5:$D$154,2,FALSE))</f>
        <v/>
      </c>
      <c r="P23" s="29" t="str">
        <f>IF(VLOOKUP(参加者名簿!$M23,入力シート②!$A$5:$D$154,3,FALSE)=0,"",VLOOKUP(参加者名簿!$M23,入力シート②!$A$5:$D$154,3,FALSE))</f>
        <v/>
      </c>
      <c r="Q23" s="18">
        <v>120</v>
      </c>
      <c r="R23" s="27" t="str">
        <f>IF(VLOOKUP(参加者名簿!$Q23,入力シート②!$A$5:$D$154,4,FALSE)=0,"",VLOOKUP(参加者名簿!$Q23,入力シート②!$A$5:$D$154,4,FALSE))</f>
        <v/>
      </c>
      <c r="S23" s="28" t="str">
        <f>IF(VLOOKUP(参加者名簿!$Q23,入力シート②!$A$5:$D$154,2,FALSE)=0,"",VLOOKUP(参加者名簿!$Q23,入力シート②!$A$5:$D$154,2,FALSE))</f>
        <v/>
      </c>
      <c r="T23" s="29" t="str">
        <f>IF(VLOOKUP(参加者名簿!$Q23,入力シート②!$A$5:$D$154,3,FALSE)=0,"",VLOOKUP(参加者名簿!$Q23,入力シート②!$A$5:$D$154,3,FALSE))</f>
        <v/>
      </c>
      <c r="U23" s="18">
        <v>145</v>
      </c>
      <c r="V23" s="27" t="str">
        <f>IF(VLOOKUP(参加者名簿!$U23,入力シート②!$A$5:$D$154,4,FALSE)=0,"",VLOOKUP(参加者名簿!$U23,入力シート②!$A$5:$D$154,4,FALSE))</f>
        <v/>
      </c>
      <c r="W23" s="28" t="str">
        <f>IF(VLOOKUP(参加者名簿!$U23,入力シート②!$A$5:$D$154,2,FALSE)=0,"",VLOOKUP(参加者名簿!$U23,入力シート②!$A$5:$D$154,2,FALSE))</f>
        <v/>
      </c>
      <c r="X23" s="29" t="str">
        <f>IF(VLOOKUP(参加者名簿!$U23,入力シート②!$A$5:$D$154,3,FALSE)=0,"",VLOOKUP(参加者名簿!$U23,入力シート②!$A$5:$D$154,3,FALSE))</f>
        <v/>
      </c>
    </row>
    <row r="24" spans="1:24" ht="25.8" customHeight="1" x14ac:dyDescent="0.45">
      <c r="A24" s="18">
        <v>21</v>
      </c>
      <c r="B24" s="23" t="str">
        <f>IF(VLOOKUP(参加者名簿!$A24,入力シート②!$A$5:$D$154,4,FALSE)=0,"",VLOOKUP(参加者名簿!$A24,入力シート②!$A$5:$D$154,4,FALSE))</f>
        <v/>
      </c>
      <c r="C24" s="24" t="str">
        <f>IF(VLOOKUP(参加者名簿!$A24,入力シート②!$A$5:$D$154,2,FALSE)=0,"",VLOOKUP(参加者名簿!$A24,入力シート②!$A$5:$D$154,2,FALSE))</f>
        <v/>
      </c>
      <c r="D24" s="25" t="str">
        <f>IF(VLOOKUP(参加者名簿!$A24,入力シート②!$A$5:$D$154,3,FALSE)=0,"",VLOOKUP(参加者名簿!$A24,入力シート②!$A$5:$D$154,3,FALSE))</f>
        <v/>
      </c>
      <c r="E24" s="18">
        <v>46</v>
      </c>
      <c r="F24" s="23" t="str">
        <f>IF(VLOOKUP(参加者名簿!$E24,入力シート②!$A$5:$D$154,4,FALSE)=0,"",VLOOKUP(参加者名簿!$E24,入力シート②!$A$5:$D$154,4,FALSE))</f>
        <v/>
      </c>
      <c r="G24" s="24" t="str">
        <f>IF(VLOOKUP(参加者名簿!$E24,入力シート②!$A$5:$D$154,2,FALSE)=0,"",VLOOKUP(参加者名簿!$E24,入力シート②!$A$5:$D$154,2,FALSE))</f>
        <v/>
      </c>
      <c r="H24" s="25" t="str">
        <f>IF(VLOOKUP(参加者名簿!$E24,入力シート②!$A$5:$D$154,3,FALSE)=0,"",VLOOKUP(参加者名簿!$E24,入力シート②!$A$5:$D$154,3,FALSE))</f>
        <v/>
      </c>
      <c r="I24" s="18">
        <v>71</v>
      </c>
      <c r="J24" s="69" t="str">
        <f>IF(VLOOKUP(参加者名簿!$I24,入力シート②!$A$5:$D$154,4,FALSE)=0,"",VLOOKUP(参加者名簿!$I24,入力シート②!$A$5:$D$154,4,FALSE))</f>
        <v/>
      </c>
      <c r="K24" s="28" t="str">
        <f>IF(VLOOKUP(参加者名簿!$I24,入力シート②!$A$5:$D$154,2,FALSE)=0,"",VLOOKUP(参加者名簿!$I24,入力シート②!$A$5:$D$154,2,FALSE))</f>
        <v/>
      </c>
      <c r="L24" s="70" t="str">
        <f>IF(VLOOKUP(参加者名簿!$I24,入力シート②!$A$5:$D$154,3,FALSE)=0,"",VLOOKUP(参加者名簿!$I24,入力シート②!$A$5:$D$154,3,FALSE))</f>
        <v/>
      </c>
      <c r="M24" s="18">
        <v>96</v>
      </c>
      <c r="N24" s="27" t="str">
        <f>IF(VLOOKUP(参加者名簿!$M24,入力シート②!$A$5:$D$154,4,FALSE)=0,"",VLOOKUP(参加者名簿!$M24,入力シート②!$A$5:$D$154,4,FALSE))</f>
        <v/>
      </c>
      <c r="O24" s="28" t="str">
        <f>IF(VLOOKUP(参加者名簿!$M24,入力シート②!$A$5:$D$154,2,FALSE)=0,"",VLOOKUP(参加者名簿!$M24,入力シート②!$A$5:$D$154,2,FALSE))</f>
        <v/>
      </c>
      <c r="P24" s="29" t="str">
        <f>IF(VLOOKUP(参加者名簿!$M24,入力シート②!$A$5:$D$154,3,FALSE)=0,"",VLOOKUP(参加者名簿!$M24,入力シート②!$A$5:$D$154,3,FALSE))</f>
        <v/>
      </c>
      <c r="Q24" s="26">
        <v>121</v>
      </c>
      <c r="R24" s="27" t="str">
        <f>IF(VLOOKUP(参加者名簿!$Q24,入力シート②!$A$5:$D$154,4,FALSE)=0,"",VLOOKUP(参加者名簿!$Q24,入力シート②!$A$5:$D$154,4,FALSE))</f>
        <v/>
      </c>
      <c r="S24" s="28" t="str">
        <f>IF(VLOOKUP(参加者名簿!$Q24,入力シート②!$A$5:$D$154,2,FALSE)=0,"",VLOOKUP(参加者名簿!$Q24,入力シート②!$A$5:$D$154,2,FALSE))</f>
        <v/>
      </c>
      <c r="T24" s="29" t="str">
        <f>IF(VLOOKUP(参加者名簿!$Q24,入力シート②!$A$5:$D$154,3,FALSE)=0,"",VLOOKUP(参加者名簿!$Q24,入力シート②!$A$5:$D$154,3,FALSE))</f>
        <v/>
      </c>
      <c r="U24" s="26">
        <v>146</v>
      </c>
      <c r="V24" s="27" t="str">
        <f>IF(VLOOKUP(参加者名簿!$U24,入力シート②!$A$5:$D$154,4,FALSE)=0,"",VLOOKUP(参加者名簿!$U24,入力シート②!$A$5:$D$154,4,FALSE))</f>
        <v/>
      </c>
      <c r="W24" s="28" t="str">
        <f>IF(VLOOKUP(参加者名簿!$U24,入力シート②!$A$5:$D$154,2,FALSE)=0,"",VLOOKUP(参加者名簿!$U24,入力シート②!$A$5:$D$154,2,FALSE))</f>
        <v/>
      </c>
      <c r="X24" s="29" t="str">
        <f>IF(VLOOKUP(参加者名簿!$U24,入力シート②!$A$5:$D$154,3,FALSE)=0,"",VLOOKUP(参加者名簿!$U24,入力シート②!$A$5:$D$154,3,FALSE))</f>
        <v/>
      </c>
    </row>
    <row r="25" spans="1:24" ht="25.8" customHeight="1" x14ac:dyDescent="0.45">
      <c r="A25" s="18">
        <v>22</v>
      </c>
      <c r="B25" s="23" t="str">
        <f>IF(VLOOKUP(参加者名簿!$A25,入力シート②!$A$5:$D$154,4,FALSE)=0,"",VLOOKUP(参加者名簿!$A25,入力シート②!$A$5:$D$154,4,FALSE))</f>
        <v/>
      </c>
      <c r="C25" s="24" t="str">
        <f>IF(VLOOKUP(参加者名簿!$A25,入力シート②!$A$5:$D$154,2,FALSE)=0,"",VLOOKUP(参加者名簿!$A25,入力シート②!$A$5:$D$154,2,FALSE))</f>
        <v/>
      </c>
      <c r="D25" s="25" t="str">
        <f>IF(VLOOKUP(参加者名簿!$A25,入力シート②!$A$5:$D$154,3,FALSE)=0,"",VLOOKUP(参加者名簿!$A25,入力シート②!$A$5:$D$154,3,FALSE))</f>
        <v/>
      </c>
      <c r="E25" s="18">
        <v>47</v>
      </c>
      <c r="F25" s="23" t="str">
        <f>IF(VLOOKUP(参加者名簿!$E25,入力シート②!$A$5:$D$154,4,FALSE)=0,"",VLOOKUP(参加者名簿!$E25,入力シート②!$A$5:$D$154,4,FALSE))</f>
        <v/>
      </c>
      <c r="G25" s="24" t="str">
        <f>IF(VLOOKUP(参加者名簿!$E25,入力シート②!$A$5:$D$154,2,FALSE)=0,"",VLOOKUP(参加者名簿!$E25,入力シート②!$A$5:$D$154,2,FALSE))</f>
        <v/>
      </c>
      <c r="H25" s="25" t="str">
        <f>IF(VLOOKUP(参加者名簿!$E25,入力シート②!$A$5:$D$154,3,FALSE)=0,"",VLOOKUP(参加者名簿!$E25,入力シート②!$A$5:$D$154,3,FALSE))</f>
        <v/>
      </c>
      <c r="I25" s="18">
        <v>72</v>
      </c>
      <c r="J25" s="69" t="str">
        <f>IF(VLOOKUP(参加者名簿!$I25,入力シート②!$A$5:$D$154,4,FALSE)=0,"",VLOOKUP(参加者名簿!$I25,入力シート②!$A$5:$D$154,4,FALSE))</f>
        <v/>
      </c>
      <c r="K25" s="28" t="str">
        <f>IF(VLOOKUP(参加者名簿!$I25,入力シート②!$A$5:$D$154,2,FALSE)=0,"",VLOOKUP(参加者名簿!$I25,入力シート②!$A$5:$D$154,2,FALSE))</f>
        <v/>
      </c>
      <c r="L25" s="70" t="str">
        <f>IF(VLOOKUP(参加者名簿!$I25,入力シート②!$A$5:$D$154,3,FALSE)=0,"",VLOOKUP(参加者名簿!$I25,入力シート②!$A$5:$D$154,3,FALSE))</f>
        <v/>
      </c>
      <c r="M25" s="18">
        <v>97</v>
      </c>
      <c r="N25" s="27" t="str">
        <f>IF(VLOOKUP(参加者名簿!$M25,入力シート②!$A$5:$D$154,4,FALSE)=0,"",VLOOKUP(参加者名簿!$M25,入力シート②!$A$5:$D$154,4,FALSE))</f>
        <v/>
      </c>
      <c r="O25" s="28" t="str">
        <f>IF(VLOOKUP(参加者名簿!$M25,入力シート②!$A$5:$D$154,2,FALSE)=0,"",VLOOKUP(参加者名簿!$M25,入力シート②!$A$5:$D$154,2,FALSE))</f>
        <v/>
      </c>
      <c r="P25" s="29" t="str">
        <f>IF(VLOOKUP(参加者名簿!$M25,入力シート②!$A$5:$D$154,3,FALSE)=0,"",VLOOKUP(参加者名簿!$M25,入力シート②!$A$5:$D$154,3,FALSE))</f>
        <v/>
      </c>
      <c r="Q25" s="18">
        <v>122</v>
      </c>
      <c r="R25" s="27" t="str">
        <f>IF(VLOOKUP(参加者名簿!$Q25,入力シート②!$A$5:$D$154,4,FALSE)=0,"",VLOOKUP(参加者名簿!$Q25,入力シート②!$A$5:$D$154,4,FALSE))</f>
        <v/>
      </c>
      <c r="S25" s="28" t="str">
        <f>IF(VLOOKUP(参加者名簿!$Q25,入力シート②!$A$5:$D$154,2,FALSE)=0,"",VLOOKUP(参加者名簿!$Q25,入力シート②!$A$5:$D$154,2,FALSE))</f>
        <v/>
      </c>
      <c r="T25" s="29" t="str">
        <f>IF(VLOOKUP(参加者名簿!$Q25,入力シート②!$A$5:$D$154,3,FALSE)=0,"",VLOOKUP(参加者名簿!$Q25,入力シート②!$A$5:$D$154,3,FALSE))</f>
        <v/>
      </c>
      <c r="U25" s="18">
        <v>147</v>
      </c>
      <c r="V25" s="27" t="str">
        <f>IF(VLOOKUP(参加者名簿!$U25,入力シート②!$A$5:$D$154,4,FALSE)=0,"",VLOOKUP(参加者名簿!$U25,入力シート②!$A$5:$D$154,4,FALSE))</f>
        <v/>
      </c>
      <c r="W25" s="28" t="str">
        <f>IF(VLOOKUP(参加者名簿!$U25,入力シート②!$A$5:$D$154,2,FALSE)=0,"",VLOOKUP(参加者名簿!$U25,入力シート②!$A$5:$D$154,2,FALSE))</f>
        <v/>
      </c>
      <c r="X25" s="29" t="str">
        <f>IF(VLOOKUP(参加者名簿!$U25,入力シート②!$A$5:$D$154,3,FALSE)=0,"",VLOOKUP(参加者名簿!$U25,入力シート②!$A$5:$D$154,3,FALSE))</f>
        <v/>
      </c>
    </row>
    <row r="26" spans="1:24" ht="25.8" customHeight="1" x14ac:dyDescent="0.45">
      <c r="A26" s="18">
        <v>23</v>
      </c>
      <c r="B26" s="23" t="str">
        <f>IF(VLOOKUP(参加者名簿!$A26,入力シート②!$A$5:$D$154,4,FALSE)=0,"",VLOOKUP(参加者名簿!$A26,入力シート②!$A$5:$D$154,4,FALSE))</f>
        <v/>
      </c>
      <c r="C26" s="24" t="str">
        <f>IF(VLOOKUP(参加者名簿!$A26,入力シート②!$A$5:$D$154,2,FALSE)=0,"",VLOOKUP(参加者名簿!$A26,入力シート②!$A$5:$D$154,2,FALSE))</f>
        <v/>
      </c>
      <c r="D26" s="25" t="str">
        <f>IF(VLOOKUP(参加者名簿!$A26,入力シート②!$A$5:$D$154,3,FALSE)=0,"",VLOOKUP(参加者名簿!$A26,入力シート②!$A$5:$D$154,3,FALSE))</f>
        <v/>
      </c>
      <c r="E26" s="18">
        <v>48</v>
      </c>
      <c r="F26" s="23" t="str">
        <f>IF(VLOOKUP(参加者名簿!$E26,入力シート②!$A$5:$D$154,4,FALSE)=0,"",VLOOKUP(参加者名簿!$E26,入力シート②!$A$5:$D$154,4,FALSE))</f>
        <v/>
      </c>
      <c r="G26" s="24" t="str">
        <f>IF(VLOOKUP(参加者名簿!$E26,入力シート②!$A$5:$D$154,2,FALSE)=0,"",VLOOKUP(参加者名簿!$E26,入力シート②!$A$5:$D$154,2,FALSE))</f>
        <v/>
      </c>
      <c r="H26" s="25" t="str">
        <f>IF(VLOOKUP(参加者名簿!$E26,入力シート②!$A$5:$D$154,3,FALSE)=0,"",VLOOKUP(参加者名簿!$E26,入力シート②!$A$5:$D$154,3,FALSE))</f>
        <v/>
      </c>
      <c r="I26" s="18">
        <v>73</v>
      </c>
      <c r="J26" s="69" t="str">
        <f>IF(VLOOKUP(参加者名簿!$I26,入力シート②!$A$5:$D$154,4,FALSE)=0,"",VLOOKUP(参加者名簿!$I26,入力シート②!$A$5:$D$154,4,FALSE))</f>
        <v/>
      </c>
      <c r="K26" s="28" t="str">
        <f>IF(VLOOKUP(参加者名簿!$I26,入力シート②!$A$5:$D$154,2,FALSE)=0,"",VLOOKUP(参加者名簿!$I26,入力シート②!$A$5:$D$154,2,FALSE))</f>
        <v/>
      </c>
      <c r="L26" s="70" t="str">
        <f>IF(VLOOKUP(参加者名簿!$I26,入力シート②!$A$5:$D$154,3,FALSE)=0,"",VLOOKUP(参加者名簿!$I26,入力シート②!$A$5:$D$154,3,FALSE))</f>
        <v/>
      </c>
      <c r="M26" s="18">
        <v>98</v>
      </c>
      <c r="N26" s="27" t="str">
        <f>IF(VLOOKUP(参加者名簿!$M26,入力シート②!$A$5:$D$154,4,FALSE)=0,"",VLOOKUP(参加者名簿!$M26,入力シート②!$A$5:$D$154,4,FALSE))</f>
        <v/>
      </c>
      <c r="O26" s="28" t="str">
        <f>IF(VLOOKUP(参加者名簿!$M26,入力シート②!$A$5:$D$154,2,FALSE)=0,"",VLOOKUP(参加者名簿!$M26,入力シート②!$A$5:$D$154,2,FALSE))</f>
        <v/>
      </c>
      <c r="P26" s="29" t="str">
        <f>IF(VLOOKUP(参加者名簿!$M26,入力シート②!$A$5:$D$154,3,FALSE)=0,"",VLOOKUP(参加者名簿!$M26,入力シート②!$A$5:$D$154,3,FALSE))</f>
        <v/>
      </c>
      <c r="Q26" s="26">
        <v>123</v>
      </c>
      <c r="R26" s="27" t="str">
        <f>IF(VLOOKUP(参加者名簿!$Q26,入力シート②!$A$5:$D$154,4,FALSE)=0,"",VLOOKUP(参加者名簿!$Q26,入力シート②!$A$5:$D$154,4,FALSE))</f>
        <v/>
      </c>
      <c r="S26" s="28" t="str">
        <f>IF(VLOOKUP(参加者名簿!$Q26,入力シート②!$A$5:$D$154,2,FALSE)=0,"",VLOOKUP(参加者名簿!$Q26,入力シート②!$A$5:$D$154,2,FALSE))</f>
        <v/>
      </c>
      <c r="T26" s="29" t="str">
        <f>IF(VLOOKUP(参加者名簿!$Q26,入力シート②!$A$5:$D$154,3,FALSE)=0,"",VLOOKUP(参加者名簿!$Q26,入力シート②!$A$5:$D$154,3,FALSE))</f>
        <v/>
      </c>
      <c r="U26" s="26">
        <v>148</v>
      </c>
      <c r="V26" s="27" t="str">
        <f>IF(VLOOKUP(参加者名簿!$U26,入力シート②!$A$5:$D$154,4,FALSE)=0,"",VLOOKUP(参加者名簿!$U26,入力シート②!$A$5:$D$154,4,FALSE))</f>
        <v/>
      </c>
      <c r="W26" s="28" t="str">
        <f>IF(VLOOKUP(参加者名簿!$U26,入力シート②!$A$5:$D$154,2,FALSE)=0,"",VLOOKUP(参加者名簿!$U26,入力シート②!$A$5:$D$154,2,FALSE))</f>
        <v/>
      </c>
      <c r="X26" s="29" t="str">
        <f>IF(VLOOKUP(参加者名簿!$U26,入力シート②!$A$5:$D$154,3,FALSE)=0,"",VLOOKUP(参加者名簿!$U26,入力シート②!$A$5:$D$154,3,FALSE))</f>
        <v/>
      </c>
    </row>
    <row r="27" spans="1:24" ht="25.8" customHeight="1" x14ac:dyDescent="0.45">
      <c r="A27" s="18">
        <v>24</v>
      </c>
      <c r="B27" s="23" t="str">
        <f>IF(VLOOKUP(参加者名簿!$A27,入力シート②!$A$5:$D$154,4,FALSE)=0,"",VLOOKUP(参加者名簿!$A27,入力シート②!$A$5:$D$154,4,FALSE))</f>
        <v/>
      </c>
      <c r="C27" s="24" t="str">
        <f>IF(VLOOKUP(参加者名簿!$A27,入力シート②!$A$5:$D$154,2,FALSE)=0,"",VLOOKUP(参加者名簿!$A27,入力シート②!$A$5:$D$154,2,FALSE))</f>
        <v/>
      </c>
      <c r="D27" s="25" t="str">
        <f>IF(VLOOKUP(参加者名簿!$A27,入力シート②!$A$5:$D$154,3,FALSE)=0,"",VLOOKUP(参加者名簿!$A27,入力シート②!$A$5:$D$154,3,FALSE))</f>
        <v/>
      </c>
      <c r="E27" s="18">
        <v>49</v>
      </c>
      <c r="F27" s="23" t="str">
        <f>IF(VLOOKUP(参加者名簿!$E27,入力シート②!$A$5:$D$154,4,FALSE)=0,"",VLOOKUP(参加者名簿!$E27,入力シート②!$A$5:$D$154,4,FALSE))</f>
        <v/>
      </c>
      <c r="G27" s="24" t="str">
        <f>IF(VLOOKUP(参加者名簿!$E27,入力シート②!$A$5:$D$154,2,FALSE)=0,"",VLOOKUP(参加者名簿!$E27,入力シート②!$A$5:$D$154,2,FALSE))</f>
        <v/>
      </c>
      <c r="H27" s="25" t="str">
        <f>IF(VLOOKUP(参加者名簿!$E27,入力シート②!$A$5:$D$154,3,FALSE)=0,"",VLOOKUP(参加者名簿!$E27,入力シート②!$A$5:$D$154,3,FALSE))</f>
        <v/>
      </c>
      <c r="I27" s="18">
        <v>74</v>
      </c>
      <c r="J27" s="69" t="str">
        <f>IF(VLOOKUP(参加者名簿!$I27,入力シート②!$A$5:$D$154,4,FALSE)=0,"",VLOOKUP(参加者名簿!$I27,入力シート②!$A$5:$D$154,4,FALSE))</f>
        <v/>
      </c>
      <c r="K27" s="28" t="str">
        <f>IF(VLOOKUP(参加者名簿!$I27,入力シート②!$A$5:$D$154,2,FALSE)=0,"",VLOOKUP(参加者名簿!$I27,入力シート②!$A$5:$D$154,2,FALSE))</f>
        <v/>
      </c>
      <c r="L27" s="70" t="str">
        <f>IF(VLOOKUP(参加者名簿!$I27,入力シート②!$A$5:$D$154,3,FALSE)=0,"",VLOOKUP(参加者名簿!$I27,入力シート②!$A$5:$D$154,3,FALSE))</f>
        <v/>
      </c>
      <c r="M27" s="18">
        <v>99</v>
      </c>
      <c r="N27" s="27" t="str">
        <f>IF(VLOOKUP(参加者名簿!$M27,入力シート②!$A$5:$D$154,4,FALSE)=0,"",VLOOKUP(参加者名簿!$M27,入力シート②!$A$5:$D$154,4,FALSE))</f>
        <v/>
      </c>
      <c r="O27" s="28" t="str">
        <f>IF(VLOOKUP(参加者名簿!$M27,入力シート②!$A$5:$D$154,2,FALSE)=0,"",VLOOKUP(参加者名簿!$M27,入力シート②!$A$5:$D$154,2,FALSE))</f>
        <v/>
      </c>
      <c r="P27" s="29" t="str">
        <f>IF(VLOOKUP(参加者名簿!$M27,入力シート②!$A$5:$D$154,3,FALSE)=0,"",VLOOKUP(参加者名簿!$M27,入力シート②!$A$5:$D$154,3,FALSE))</f>
        <v/>
      </c>
      <c r="Q27" s="18">
        <v>124</v>
      </c>
      <c r="R27" s="27" t="str">
        <f>IF(VLOOKUP(参加者名簿!$Q27,入力シート②!$A$5:$D$154,4,FALSE)=0,"",VLOOKUP(参加者名簿!$Q27,入力シート②!$A$5:$D$154,4,FALSE))</f>
        <v/>
      </c>
      <c r="S27" s="28" t="str">
        <f>IF(VLOOKUP(参加者名簿!$Q27,入力シート②!$A$5:$D$154,2,FALSE)=0,"",VLOOKUP(参加者名簿!$Q27,入力シート②!$A$5:$D$154,2,FALSE))</f>
        <v/>
      </c>
      <c r="T27" s="29" t="str">
        <f>IF(VLOOKUP(参加者名簿!$Q27,入力シート②!$A$5:$D$154,3,FALSE)=0,"",VLOOKUP(参加者名簿!$Q27,入力シート②!$A$5:$D$154,3,FALSE))</f>
        <v/>
      </c>
      <c r="U27" s="18">
        <v>149</v>
      </c>
      <c r="V27" s="27" t="str">
        <f>IF(VLOOKUP(参加者名簿!$U27,入力シート②!$A$5:$D$154,4,FALSE)=0,"",VLOOKUP(参加者名簿!$U27,入力シート②!$A$5:$D$154,4,FALSE))</f>
        <v/>
      </c>
      <c r="W27" s="28" t="str">
        <f>IF(VLOOKUP(参加者名簿!$U27,入力シート②!$A$5:$D$154,2,FALSE)=0,"",VLOOKUP(参加者名簿!$U27,入力シート②!$A$5:$D$154,2,FALSE))</f>
        <v/>
      </c>
      <c r="X27" s="29" t="str">
        <f>IF(VLOOKUP(参加者名簿!$U27,入力シート②!$A$5:$D$154,3,FALSE)=0,"",VLOOKUP(参加者名簿!$U27,入力シート②!$A$5:$D$154,3,FALSE))</f>
        <v/>
      </c>
    </row>
    <row r="28" spans="1:24" ht="25.8" customHeight="1" x14ac:dyDescent="0.45">
      <c r="A28" s="18">
        <v>25</v>
      </c>
      <c r="B28" s="23" t="str">
        <f>IF(VLOOKUP(参加者名簿!$A28,入力シート②!$A$5:$D$154,4,FALSE)=0,"",VLOOKUP(参加者名簿!$A28,入力シート②!$A$5:$D$154,4,FALSE))</f>
        <v/>
      </c>
      <c r="C28" s="24" t="str">
        <f>IF(VLOOKUP(参加者名簿!$A28,入力シート②!$A$5:$D$154,2,FALSE)=0,"",VLOOKUP(参加者名簿!$A28,入力シート②!$A$5:$D$154,2,FALSE))</f>
        <v/>
      </c>
      <c r="D28" s="25" t="str">
        <f>IF(VLOOKUP(参加者名簿!$A28,入力シート②!$A$5:$D$154,3,FALSE)=0,"",VLOOKUP(参加者名簿!$A28,入力シート②!$A$5:$D$154,3,FALSE))</f>
        <v/>
      </c>
      <c r="E28" s="18">
        <v>50</v>
      </c>
      <c r="F28" s="23" t="str">
        <f>IF(VLOOKUP(参加者名簿!$E28,入力シート②!$A$5:$D$154,4,FALSE)=0,"",VLOOKUP(参加者名簿!$E28,入力シート②!$A$5:$D$154,4,FALSE))</f>
        <v/>
      </c>
      <c r="G28" s="24" t="str">
        <f>IF(VLOOKUP(参加者名簿!$E28,入力シート②!$A$5:$D$154,2,FALSE)=0,"",VLOOKUP(参加者名簿!$E28,入力シート②!$A$5:$D$154,2,FALSE))</f>
        <v/>
      </c>
      <c r="H28" s="25" t="str">
        <f>IF(VLOOKUP(参加者名簿!$E28,入力シート②!$A$5:$D$154,3,FALSE)=0,"",VLOOKUP(参加者名簿!$E28,入力シート②!$A$5:$D$154,3,FALSE))</f>
        <v/>
      </c>
      <c r="I28" s="18">
        <v>75</v>
      </c>
      <c r="J28" s="69" t="str">
        <f>IF(VLOOKUP(参加者名簿!$I28,入力シート②!$A$5:$D$154,4,FALSE)=0,"",VLOOKUP(参加者名簿!$I28,入力シート②!$A$5:$D$154,4,FALSE))</f>
        <v/>
      </c>
      <c r="K28" s="28" t="str">
        <f>IF(VLOOKUP(参加者名簿!$I28,入力シート②!$A$5:$D$154,2,FALSE)=0,"",VLOOKUP(参加者名簿!$I28,入力シート②!$A$5:$D$154,2,FALSE))</f>
        <v/>
      </c>
      <c r="L28" s="70" t="str">
        <f>IF(VLOOKUP(参加者名簿!$I28,入力シート②!$A$5:$D$154,3,FALSE)=0,"",VLOOKUP(参加者名簿!$I28,入力シート②!$A$5:$D$154,3,FALSE))</f>
        <v/>
      </c>
      <c r="M28" s="18">
        <v>100</v>
      </c>
      <c r="N28" s="27" t="str">
        <f>IF(VLOOKUP(参加者名簿!$M28,入力シート②!$A$5:$D$154,4,FALSE)=0,"",VLOOKUP(参加者名簿!$M28,入力シート②!$A$5:$D$154,4,FALSE))</f>
        <v/>
      </c>
      <c r="O28" s="28" t="str">
        <f>IF(VLOOKUP(参加者名簿!$M28,入力シート②!$A$5:$D$154,2,FALSE)=0,"",VLOOKUP(参加者名簿!$M28,入力シート②!$A$5:$D$154,2,FALSE))</f>
        <v/>
      </c>
      <c r="P28" s="29" t="str">
        <f>IF(VLOOKUP(参加者名簿!$M28,入力シート②!$A$5:$D$154,3,FALSE)=0,"",VLOOKUP(参加者名簿!$M28,入力シート②!$A$5:$D$154,3,FALSE))</f>
        <v/>
      </c>
      <c r="Q28" s="26">
        <v>125</v>
      </c>
      <c r="R28" s="27" t="str">
        <f>IF(VLOOKUP(参加者名簿!$Q28,入力シート②!$A$5:$D$154,4,FALSE)=0,"",VLOOKUP(参加者名簿!$Q28,入力シート②!$A$5:$D$154,4,FALSE))</f>
        <v/>
      </c>
      <c r="S28" s="28" t="str">
        <f>IF(VLOOKUP(参加者名簿!$Q28,入力シート②!$A$5:$D$154,2,FALSE)=0,"",VLOOKUP(参加者名簿!$Q28,入力シート②!$A$5:$D$154,2,FALSE))</f>
        <v/>
      </c>
      <c r="T28" s="29" t="str">
        <f>IF(VLOOKUP(参加者名簿!$Q28,入力シート②!$A$5:$D$154,3,FALSE)=0,"",VLOOKUP(参加者名簿!$Q28,入力シート②!$A$5:$D$154,3,FALSE))</f>
        <v/>
      </c>
      <c r="U28" s="26">
        <v>150</v>
      </c>
      <c r="V28" s="27" t="str">
        <f>IF(VLOOKUP(参加者名簿!$U28,入力シート②!$A$5:$D$154,4,FALSE)=0,"",VLOOKUP(参加者名簿!$U28,入力シート②!$A$5:$D$154,4,FALSE))</f>
        <v/>
      </c>
      <c r="W28" s="28" t="str">
        <f>IF(VLOOKUP(参加者名簿!$U28,入力シート②!$A$5:$D$154,2,FALSE)=0,"",VLOOKUP(参加者名簿!$U28,入力シート②!$A$5:$D$154,2,FALSE))</f>
        <v/>
      </c>
      <c r="X28" s="29" t="str">
        <f>IF(VLOOKUP(参加者名簿!$U28,入力シート②!$A$5:$D$154,3,FALSE)=0,"",VLOOKUP(参加者名簿!$U28,入力シート②!$A$5:$D$154,3,FALSE))</f>
        <v/>
      </c>
    </row>
    <row r="54" spans="1:17" ht="16.2" customHeight="1" x14ac:dyDescent="0.45">
      <c r="A54" s="5"/>
      <c r="I54" s="5"/>
      <c r="Q54" s="5"/>
    </row>
    <row r="55" spans="1:17" ht="16.2" customHeight="1" x14ac:dyDescent="0.45">
      <c r="A55" s="5"/>
      <c r="I55" s="5"/>
      <c r="Q55" s="5"/>
    </row>
    <row r="56" spans="1:17" ht="16.2" customHeight="1" x14ac:dyDescent="0.45">
      <c r="A56" s="5"/>
      <c r="I56" s="5"/>
      <c r="Q56" s="5"/>
    </row>
    <row r="57" spans="1:17" ht="16.2" customHeight="1" x14ac:dyDescent="0.45">
      <c r="A57" s="5"/>
      <c r="I57" s="5"/>
      <c r="Q57" s="5"/>
    </row>
    <row r="58" spans="1:17" ht="16.2" customHeight="1" x14ac:dyDescent="0.45">
      <c r="A58" s="5"/>
      <c r="I58" s="5"/>
      <c r="Q58" s="5"/>
    </row>
    <row r="59" spans="1:17" ht="16.2" customHeight="1" x14ac:dyDescent="0.45">
      <c r="A59" s="5"/>
      <c r="I59" s="5"/>
      <c r="Q59" s="5"/>
    </row>
    <row r="60" spans="1:17" ht="16.2" customHeight="1" x14ac:dyDescent="0.45">
      <c r="A60" s="5"/>
      <c r="I60" s="5"/>
      <c r="Q60" s="5"/>
    </row>
    <row r="61" spans="1:17" ht="16.2" customHeight="1" x14ac:dyDescent="0.45">
      <c r="A61" s="5"/>
      <c r="I61" s="5"/>
      <c r="Q61" s="5"/>
    </row>
    <row r="62" spans="1:17" ht="16.2" customHeight="1" x14ac:dyDescent="0.45">
      <c r="A62" s="5"/>
      <c r="I62" s="5"/>
      <c r="Q62" s="5"/>
    </row>
    <row r="63" spans="1:17" ht="16.2" customHeight="1" x14ac:dyDescent="0.45">
      <c r="A63" s="5"/>
      <c r="I63" s="5"/>
      <c r="Q63" s="5"/>
    </row>
    <row r="64" spans="1:17" ht="16.2" customHeight="1" x14ac:dyDescent="0.45">
      <c r="A64" s="5"/>
      <c r="I64" s="5"/>
      <c r="Q64" s="5"/>
    </row>
    <row r="65" spans="1:17" ht="16.2" customHeight="1" x14ac:dyDescent="0.45">
      <c r="A65" s="5"/>
      <c r="I65" s="5"/>
      <c r="Q65" s="5"/>
    </row>
    <row r="66" spans="1:17" ht="16.2" customHeight="1" x14ac:dyDescent="0.45">
      <c r="A66" s="5"/>
      <c r="I66" s="5"/>
      <c r="Q66" s="5"/>
    </row>
    <row r="67" spans="1:17" ht="16.2" customHeight="1" x14ac:dyDescent="0.45">
      <c r="A67" s="5"/>
      <c r="I67" s="5"/>
      <c r="Q67" s="5"/>
    </row>
    <row r="68" spans="1:17" ht="16.2" customHeight="1" x14ac:dyDescent="0.45">
      <c r="A68" s="5"/>
      <c r="I68" s="5"/>
      <c r="Q68" s="5"/>
    </row>
    <row r="69" spans="1:17" ht="16.2" customHeight="1" x14ac:dyDescent="0.45">
      <c r="A69" s="5"/>
      <c r="I69" s="5"/>
      <c r="Q69" s="5"/>
    </row>
    <row r="70" spans="1:17" ht="16.2" customHeight="1" x14ac:dyDescent="0.45">
      <c r="A70" s="5"/>
      <c r="I70" s="5"/>
      <c r="Q70" s="5"/>
    </row>
    <row r="71" spans="1:17" ht="16.2" customHeight="1" x14ac:dyDescent="0.45">
      <c r="A71" s="5"/>
      <c r="I71" s="5"/>
      <c r="Q71" s="5"/>
    </row>
    <row r="72" spans="1:17" ht="16.2" customHeight="1" x14ac:dyDescent="0.45">
      <c r="A72" s="5"/>
      <c r="I72" s="5"/>
      <c r="Q72" s="5"/>
    </row>
    <row r="73" spans="1:17" ht="16.2" customHeight="1" x14ac:dyDescent="0.45">
      <c r="A73" s="5"/>
      <c r="I73" s="5"/>
      <c r="Q73" s="5"/>
    </row>
    <row r="74" spans="1:17" ht="16.2" customHeight="1" x14ac:dyDescent="0.45">
      <c r="A74" s="5"/>
      <c r="I74" s="5"/>
      <c r="Q74" s="5"/>
    </row>
    <row r="75" spans="1:17" ht="16.2" customHeight="1" x14ac:dyDescent="0.45">
      <c r="A75" s="5"/>
      <c r="I75" s="5"/>
      <c r="Q75" s="5"/>
    </row>
    <row r="76" spans="1:17" ht="16.2" customHeight="1" x14ac:dyDescent="0.45">
      <c r="A76" s="5"/>
      <c r="I76" s="5"/>
      <c r="Q76" s="5"/>
    </row>
    <row r="77" spans="1:17" ht="16.2" customHeight="1" x14ac:dyDescent="0.45">
      <c r="A77" s="5"/>
      <c r="I77" s="5"/>
      <c r="Q77" s="5"/>
    </row>
    <row r="78" spans="1:17" ht="16.2" customHeight="1" x14ac:dyDescent="0.45">
      <c r="A78" s="5"/>
      <c r="I78" s="5"/>
      <c r="Q78" s="5"/>
    </row>
    <row r="79" spans="1:17" ht="16.2" customHeight="1" x14ac:dyDescent="0.45">
      <c r="A79" s="5"/>
      <c r="I79" s="5"/>
      <c r="Q79" s="5"/>
    </row>
    <row r="80" spans="1:17" ht="16.2" customHeight="1" x14ac:dyDescent="0.45">
      <c r="A80" s="5"/>
      <c r="I80" s="5"/>
      <c r="Q80" s="5"/>
    </row>
    <row r="81" spans="1:17" ht="16.2" customHeight="1" x14ac:dyDescent="0.45">
      <c r="A81" s="5"/>
      <c r="I81" s="5"/>
      <c r="Q81" s="5"/>
    </row>
    <row r="82" spans="1:17" ht="16.2" customHeight="1" x14ac:dyDescent="0.45">
      <c r="A82" s="5"/>
      <c r="I82" s="5"/>
      <c r="Q82" s="5"/>
    </row>
    <row r="83" spans="1:17" ht="16.2" customHeight="1" x14ac:dyDescent="0.45">
      <c r="A83" s="5"/>
      <c r="I83" s="5"/>
      <c r="Q83" s="5"/>
    </row>
    <row r="84" spans="1:17" ht="16.2" customHeight="1" x14ac:dyDescent="0.45">
      <c r="A84" s="5"/>
      <c r="I84" s="5"/>
      <c r="Q84" s="5"/>
    </row>
    <row r="85" spans="1:17" ht="16.2" customHeight="1" x14ac:dyDescent="0.45">
      <c r="A85" s="5"/>
      <c r="I85" s="5"/>
      <c r="Q85" s="5"/>
    </row>
    <row r="86" spans="1:17" ht="16.2" customHeight="1" x14ac:dyDescent="0.45">
      <c r="A86" s="5"/>
      <c r="I86" s="5"/>
      <c r="Q86" s="5"/>
    </row>
    <row r="87" spans="1:17" ht="16.2" customHeight="1" x14ac:dyDescent="0.45">
      <c r="A87" s="5"/>
      <c r="I87" s="5"/>
      <c r="Q87" s="5"/>
    </row>
    <row r="88" spans="1:17" ht="16.2" customHeight="1" x14ac:dyDescent="0.45">
      <c r="A88" s="5"/>
      <c r="I88" s="5"/>
      <c r="Q88" s="5"/>
    </row>
    <row r="89" spans="1:17" ht="16.2" customHeight="1" x14ac:dyDescent="0.45">
      <c r="A89" s="5"/>
      <c r="I89" s="5"/>
      <c r="Q89" s="5"/>
    </row>
    <row r="90" spans="1:17" ht="16.2" customHeight="1" x14ac:dyDescent="0.45">
      <c r="A90" s="5"/>
      <c r="I90" s="5"/>
      <c r="Q90" s="5"/>
    </row>
    <row r="91" spans="1:17" ht="16.2" customHeight="1" x14ac:dyDescent="0.45">
      <c r="A91" s="5"/>
      <c r="I91" s="5"/>
      <c r="Q91" s="5"/>
    </row>
    <row r="92" spans="1:17" ht="16.2" customHeight="1" x14ac:dyDescent="0.45">
      <c r="A92" s="5"/>
      <c r="I92" s="5"/>
      <c r="Q92" s="5"/>
    </row>
    <row r="93" spans="1:17" ht="16.2" customHeight="1" x14ac:dyDescent="0.45">
      <c r="A93" s="5"/>
      <c r="I93" s="5"/>
      <c r="Q93" s="5"/>
    </row>
    <row r="94" spans="1:17" ht="16.2" customHeight="1" x14ac:dyDescent="0.45">
      <c r="A94" s="5"/>
      <c r="I94" s="5"/>
      <c r="Q94" s="5"/>
    </row>
    <row r="95" spans="1:17" ht="16.2" customHeight="1" x14ac:dyDescent="0.45">
      <c r="A95" s="5"/>
      <c r="I95" s="5"/>
      <c r="Q95" s="5"/>
    </row>
    <row r="96" spans="1:17" ht="16.2" customHeight="1" x14ac:dyDescent="0.45">
      <c r="A96" s="5"/>
      <c r="I96" s="5"/>
      <c r="Q96" s="5"/>
    </row>
    <row r="97" spans="1:17" ht="16.2" customHeight="1" x14ac:dyDescent="0.45">
      <c r="A97" s="5"/>
      <c r="I97" s="5"/>
      <c r="Q97" s="5"/>
    </row>
    <row r="98" spans="1:17" ht="16.2" customHeight="1" x14ac:dyDescent="0.45">
      <c r="A98" s="5"/>
      <c r="I98" s="5"/>
      <c r="Q98" s="5"/>
    </row>
    <row r="99" spans="1:17" ht="16.2" customHeight="1" x14ac:dyDescent="0.45">
      <c r="A99" s="5"/>
      <c r="I99" s="5"/>
      <c r="Q99" s="5"/>
    </row>
    <row r="100" spans="1:17" ht="16.2" customHeight="1" x14ac:dyDescent="0.45">
      <c r="A100" s="5"/>
      <c r="I100" s="5"/>
      <c r="Q100" s="5"/>
    </row>
    <row r="101" spans="1:17" ht="16.2" customHeight="1" x14ac:dyDescent="0.45">
      <c r="A101" s="5"/>
      <c r="I101" s="5"/>
      <c r="Q101" s="5"/>
    </row>
    <row r="102" spans="1:17" ht="16.2" customHeight="1" x14ac:dyDescent="0.45">
      <c r="A102" s="5"/>
      <c r="I102" s="5"/>
      <c r="Q102" s="5"/>
    </row>
    <row r="103" spans="1:17" ht="16.2" customHeight="1" x14ac:dyDescent="0.45">
      <c r="A103" s="5"/>
      <c r="I103" s="5"/>
      <c r="Q103" s="5"/>
    </row>
  </sheetData>
  <sheetProtection sheet="1" objects="1" scenarios="1" selectLockedCells="1"/>
  <mergeCells count="6">
    <mergeCell ref="A2:G2"/>
    <mergeCell ref="I1:P1"/>
    <mergeCell ref="I2:O2"/>
    <mergeCell ref="Q1:X1"/>
    <mergeCell ref="Q2:W2"/>
    <mergeCell ref="A1:H1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8"/>
  <sheetViews>
    <sheetView view="pageBreakPreview" zoomScale="60" zoomScaleNormal="97" workbookViewId="0"/>
  </sheetViews>
  <sheetFormatPr defaultColWidth="3.59765625" defaultRowHeight="16.2" customHeight="1" x14ac:dyDescent="0.45"/>
  <cols>
    <col min="1" max="16384" width="3.59765625" style="1"/>
  </cols>
  <sheetData>
    <row r="1" spans="1:22" ht="16.2" customHeight="1" x14ac:dyDescent="0.45">
      <c r="V1" s="2" t="s">
        <v>72</v>
      </c>
    </row>
    <row r="3" spans="1:22" ht="16.2" customHeight="1" x14ac:dyDescent="0.45">
      <c r="P3" s="2" t="s">
        <v>4</v>
      </c>
      <c r="Q3" s="4" t="str">
        <f>IF(入力シート①!F23="","",入力シート①!F23)</f>
        <v/>
      </c>
      <c r="R3" s="4" t="s">
        <v>3</v>
      </c>
      <c r="S3" s="4" t="str">
        <f>IF(入力シート①!J23="","",入力シート①!J23)</f>
        <v/>
      </c>
      <c r="T3" s="4" t="s">
        <v>2</v>
      </c>
      <c r="U3" s="4" t="str">
        <f>IF(入力シート①!N23="","",入力シート①!N23)</f>
        <v/>
      </c>
      <c r="V3" s="4" t="s">
        <v>1</v>
      </c>
    </row>
    <row r="5" spans="1:22" ht="19.2" x14ac:dyDescent="0.45">
      <c r="A5" s="151" t="s">
        <v>73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7" spans="1:22" ht="16.2" customHeight="1" x14ac:dyDescent="0.45">
      <c r="A7" s="1" t="s">
        <v>6</v>
      </c>
    </row>
    <row r="8" spans="1:22" ht="16.2" customHeight="1" x14ac:dyDescent="0.45">
      <c r="A8" s="6" t="str">
        <f>"会長　"&amp;入力シート①!$A$29&amp;"　様"</f>
        <v>会長　橋田　和実　様</v>
      </c>
    </row>
    <row r="10" spans="1:22" ht="16.2" customHeight="1" x14ac:dyDescent="0.45">
      <c r="J10" s="156" t="s">
        <v>7</v>
      </c>
      <c r="K10" s="156"/>
      <c r="L10" s="156"/>
      <c r="M10" s="2" t="s">
        <v>8</v>
      </c>
      <c r="N10" s="7" t="str">
        <f>IF(入力シート①!F3="","",入力シート①!F3)</f>
        <v/>
      </c>
      <c r="O10" s="7"/>
      <c r="P10" s="7"/>
      <c r="Q10" s="7"/>
      <c r="R10" s="7"/>
    </row>
    <row r="12" spans="1:22" ht="16.2" customHeight="1" x14ac:dyDescent="0.45">
      <c r="J12" s="152" t="s">
        <v>9</v>
      </c>
      <c r="K12" s="152"/>
      <c r="L12" s="152"/>
      <c r="M12" s="64"/>
      <c r="N12" s="154" t="str">
        <f>IF(入力シート①!E4="","",入力シート①!E4)</f>
        <v/>
      </c>
      <c r="O12" s="154"/>
      <c r="P12" s="154"/>
      <c r="Q12" s="154"/>
      <c r="R12" s="154"/>
      <c r="S12" s="154"/>
      <c r="T12" s="154"/>
      <c r="U12" s="154"/>
      <c r="V12" s="154"/>
    </row>
    <row r="14" spans="1:22" ht="16.2" customHeight="1" x14ac:dyDescent="0.45">
      <c r="J14" s="152" t="s">
        <v>10</v>
      </c>
      <c r="K14" s="152"/>
      <c r="L14" s="152"/>
      <c r="M14" s="64"/>
      <c r="N14" s="154" t="str">
        <f>IF(入力シート①!E2="","",入力シート①!E2)</f>
        <v/>
      </c>
      <c r="O14" s="154"/>
      <c r="P14" s="154"/>
      <c r="Q14" s="154"/>
      <c r="R14" s="154"/>
      <c r="S14" s="154"/>
      <c r="T14" s="154"/>
      <c r="U14" s="154"/>
      <c r="V14" s="154"/>
    </row>
    <row r="16" spans="1:22" ht="16.2" customHeight="1" x14ac:dyDescent="0.45">
      <c r="J16" s="153" t="s">
        <v>11</v>
      </c>
      <c r="K16" s="153"/>
      <c r="L16" s="153"/>
      <c r="M16" s="64"/>
      <c r="N16" s="154" t="str">
        <f>IF(入力シート①!E5="","",入力シート①!E5)&amp;"　　㊞"</f>
        <v>　　㊞</v>
      </c>
      <c r="O16" s="154"/>
      <c r="P16" s="154"/>
      <c r="Q16" s="154"/>
      <c r="R16" s="154"/>
      <c r="S16" s="154"/>
      <c r="T16" s="154"/>
      <c r="U16" s="154"/>
      <c r="V16" s="154"/>
    </row>
    <row r="18" spans="1:22" ht="16.2" customHeight="1" x14ac:dyDescent="0.45">
      <c r="J18" s="152" t="s">
        <v>12</v>
      </c>
      <c r="K18" s="152"/>
      <c r="L18" s="152"/>
      <c r="M18" s="64"/>
      <c r="N18" s="155" t="str">
        <f>IF(入力シート①!E6="","",入力シート①!E6)</f>
        <v/>
      </c>
      <c r="O18" s="155"/>
      <c r="P18" s="155"/>
      <c r="Q18" s="155"/>
      <c r="R18" s="155"/>
      <c r="S18" s="155"/>
      <c r="T18" s="155"/>
      <c r="U18" s="155"/>
      <c r="V18" s="155"/>
    </row>
    <row r="20" spans="1:22" ht="16.2" customHeight="1" x14ac:dyDescent="0.45">
      <c r="A20" s="1" t="s">
        <v>74</v>
      </c>
    </row>
    <row r="21" spans="1:22" ht="16.2" customHeight="1" x14ac:dyDescent="0.45">
      <c r="A21" s="1" t="s">
        <v>75</v>
      </c>
    </row>
    <row r="23" spans="1:22" ht="16.2" customHeight="1" x14ac:dyDescent="0.45">
      <c r="A23" s="157" t="s">
        <v>15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</row>
    <row r="25" spans="1:22" ht="16.2" customHeight="1" x14ac:dyDescent="0.45">
      <c r="A25" s="3">
        <v>1</v>
      </c>
      <c r="B25" s="1" t="s">
        <v>76</v>
      </c>
    </row>
    <row r="26" spans="1:22" ht="16.2" customHeight="1" x14ac:dyDescent="0.45">
      <c r="B26" s="158" t="str">
        <f>IF(入力シート①!B19="","",入力シート①!B19)</f>
        <v/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</row>
    <row r="27" spans="1:22" ht="16.2" customHeight="1" x14ac:dyDescent="0.45"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</row>
    <row r="28" spans="1:22" ht="16.2" customHeight="1" x14ac:dyDescent="0.45">
      <c r="A28" s="3">
        <v>3</v>
      </c>
      <c r="B28" s="1" t="s">
        <v>77</v>
      </c>
    </row>
    <row r="29" spans="1:22" ht="16.2" customHeight="1" x14ac:dyDescent="0.45">
      <c r="A29" s="3"/>
      <c r="B29" s="1" t="s">
        <v>78</v>
      </c>
    </row>
    <row r="30" spans="1:22" ht="16.2" customHeight="1" x14ac:dyDescent="0.45">
      <c r="C30" s="159" t="str">
        <f>IF(入力シート①!F22="","",入力シート①!D22&amp;" "&amp;入力シート①!F22)</f>
        <v/>
      </c>
      <c r="D30" s="159"/>
      <c r="E30" s="157" t="s">
        <v>3</v>
      </c>
      <c r="F30" s="157" t="str">
        <f>IF(入力シート①!J22="","",入力シート①!J22)</f>
        <v/>
      </c>
      <c r="G30" s="157" t="s">
        <v>2</v>
      </c>
      <c r="H30" s="157" t="str">
        <f>IF(入力シート①!N22="","",入力シート①!N22)</f>
        <v/>
      </c>
      <c r="I30" s="157" t="s">
        <v>1</v>
      </c>
      <c r="K30" s="157" t="s">
        <v>27</v>
      </c>
      <c r="M30" s="159" t="str">
        <f>IF(入力シート①!F23="","",入力シート①!D23&amp;" "&amp;入力シート①!F23)</f>
        <v/>
      </c>
      <c r="N30" s="159"/>
      <c r="O30" s="157" t="s">
        <v>3</v>
      </c>
      <c r="P30" s="157" t="str">
        <f>IF(入力シート①!J23="","",入力シート①!J23)</f>
        <v/>
      </c>
      <c r="Q30" s="157" t="s">
        <v>2</v>
      </c>
      <c r="R30" s="157" t="str">
        <f>IF(入力シート①!N23="","",入力シート①!N23)</f>
        <v/>
      </c>
      <c r="S30" s="157" t="s">
        <v>1</v>
      </c>
      <c r="T30" s="163" t="str">
        <f>IF(入力シート①!D21="","",入力シート①!D21&amp;" "&amp;入力シート①!F21)</f>
        <v/>
      </c>
      <c r="U30" s="163"/>
      <c r="V30" s="163"/>
    </row>
    <row r="31" spans="1:22" ht="16.2" customHeight="1" x14ac:dyDescent="0.45">
      <c r="C31" s="159"/>
      <c r="D31" s="159"/>
      <c r="E31" s="157"/>
      <c r="F31" s="157"/>
      <c r="G31" s="157"/>
      <c r="H31" s="157"/>
      <c r="I31" s="157"/>
      <c r="K31" s="157"/>
      <c r="M31" s="159"/>
      <c r="N31" s="159"/>
      <c r="O31" s="157"/>
      <c r="P31" s="157"/>
      <c r="Q31" s="157"/>
      <c r="R31" s="157"/>
      <c r="S31" s="157"/>
      <c r="T31" s="163"/>
      <c r="U31" s="163"/>
      <c r="V31" s="163"/>
    </row>
    <row r="32" spans="1:22" ht="16.2" customHeight="1" x14ac:dyDescent="0.45">
      <c r="A32" s="3"/>
      <c r="B32" s="1" t="s">
        <v>79</v>
      </c>
    </row>
    <row r="33" spans="1:22" ht="16.2" customHeight="1" x14ac:dyDescent="0.45">
      <c r="C33" s="162" t="str">
        <f>IF(入力シート①!B25="","",入力シート①!B25)</f>
        <v/>
      </c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6.2" customHeight="1" x14ac:dyDescent="0.45">
      <c r="B34" s="7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</row>
    <row r="35" spans="1:22" ht="16.2" customHeight="1" x14ac:dyDescent="0.45">
      <c r="A35" s="3"/>
      <c r="B35" s="1" t="s">
        <v>80</v>
      </c>
    </row>
    <row r="36" spans="1:22" ht="16.2" customHeight="1" x14ac:dyDescent="0.45">
      <c r="C36" s="159" t="str">
        <f>IF(入力シート①!B27="","",入力シート①!B27)</f>
        <v/>
      </c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  <row r="37" spans="1:22" ht="16.2" customHeight="1" x14ac:dyDescent="0.45"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</row>
    <row r="38" spans="1:22" ht="16.2" customHeight="1" x14ac:dyDescent="0.45">
      <c r="A38" s="3">
        <v>3</v>
      </c>
      <c r="B38" s="1" t="s">
        <v>81</v>
      </c>
    </row>
  </sheetData>
  <sheetProtection sheet="1" objects="1" scenarios="1" selectLockedCells="1"/>
  <mergeCells count="28">
    <mergeCell ref="S30:S31"/>
    <mergeCell ref="C33:V34"/>
    <mergeCell ref="C36:V37"/>
    <mergeCell ref="T30:V31"/>
    <mergeCell ref="K30:K31"/>
    <mergeCell ref="M30:N31"/>
    <mergeCell ref="O30:O31"/>
    <mergeCell ref="P30:P31"/>
    <mergeCell ref="Q30:Q31"/>
    <mergeCell ref="R30:R31"/>
    <mergeCell ref="C30:D31"/>
    <mergeCell ref="E30:E31"/>
    <mergeCell ref="F30:F31"/>
    <mergeCell ref="G30:G31"/>
    <mergeCell ref="H30:H31"/>
    <mergeCell ref="I30:I31"/>
    <mergeCell ref="B26:V27"/>
    <mergeCell ref="A5:V5"/>
    <mergeCell ref="J10:L10"/>
    <mergeCell ref="J12:L12"/>
    <mergeCell ref="N12:V12"/>
    <mergeCell ref="J14:L14"/>
    <mergeCell ref="N14:V14"/>
    <mergeCell ref="J16:L16"/>
    <mergeCell ref="N16:V16"/>
    <mergeCell ref="J18:L18"/>
    <mergeCell ref="N18:V18"/>
    <mergeCell ref="A23:V23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4"/>
  <sheetViews>
    <sheetView view="pageBreakPreview" zoomScale="60" zoomScaleNormal="97" workbookViewId="0">
      <selection sqref="A1:V1"/>
    </sheetView>
  </sheetViews>
  <sheetFormatPr defaultColWidth="3.59765625" defaultRowHeight="16.2" customHeight="1" x14ac:dyDescent="0.45"/>
  <cols>
    <col min="1" max="1" width="3.69921875" style="6" customWidth="1"/>
    <col min="2" max="2" width="3.59765625" style="6" customWidth="1"/>
    <col min="3" max="16384" width="3.59765625" style="6"/>
  </cols>
  <sheetData>
    <row r="1" spans="1:22" ht="19.2" x14ac:dyDescent="0.45">
      <c r="A1" s="151" t="s">
        <v>101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ht="16.2" customHeight="1" x14ac:dyDescent="0.45">
      <c r="Q2" s="8"/>
      <c r="R2" s="8"/>
      <c r="S2" s="8"/>
      <c r="T2" s="8"/>
      <c r="U2" s="8"/>
      <c r="V2" s="8"/>
    </row>
    <row r="3" spans="1:22" ht="16.2" customHeight="1" x14ac:dyDescent="0.45">
      <c r="B3" s="186" t="s">
        <v>2</v>
      </c>
      <c r="C3" s="179"/>
      <c r="D3" s="179" t="s">
        <v>1</v>
      </c>
      <c r="E3" s="180"/>
      <c r="F3" s="186" t="s">
        <v>2</v>
      </c>
      <c r="G3" s="179"/>
      <c r="H3" s="179" t="s">
        <v>1</v>
      </c>
      <c r="I3" s="180"/>
      <c r="J3" s="186" t="s">
        <v>2</v>
      </c>
      <c r="K3" s="179"/>
      <c r="L3" s="179" t="s">
        <v>1</v>
      </c>
      <c r="M3" s="180"/>
      <c r="N3" s="186" t="s">
        <v>2</v>
      </c>
      <c r="O3" s="179"/>
      <c r="P3" s="179" t="s">
        <v>1</v>
      </c>
      <c r="Q3" s="180"/>
      <c r="R3" s="186" t="s">
        <v>2</v>
      </c>
      <c r="S3" s="179"/>
      <c r="T3" s="179" t="s">
        <v>1</v>
      </c>
      <c r="U3" s="180"/>
      <c r="V3" s="20"/>
    </row>
    <row r="4" spans="1:22" ht="16.2" customHeight="1" x14ac:dyDescent="0.45">
      <c r="B4" s="181" t="s">
        <v>97</v>
      </c>
      <c r="C4" s="170"/>
      <c r="D4" s="170"/>
      <c r="E4" s="182"/>
      <c r="F4" s="181" t="s">
        <v>97</v>
      </c>
      <c r="G4" s="170"/>
      <c r="H4" s="170"/>
      <c r="I4" s="182"/>
      <c r="J4" s="181" t="s">
        <v>97</v>
      </c>
      <c r="K4" s="170"/>
      <c r="L4" s="170"/>
      <c r="M4" s="182"/>
      <c r="N4" s="181" t="s">
        <v>97</v>
      </c>
      <c r="O4" s="170"/>
      <c r="P4" s="170"/>
      <c r="Q4" s="182"/>
      <c r="R4" s="181" t="s">
        <v>97</v>
      </c>
      <c r="S4" s="170"/>
      <c r="T4" s="170"/>
      <c r="U4" s="182"/>
    </row>
    <row r="5" spans="1:22" ht="16.2" customHeight="1" x14ac:dyDescent="0.45">
      <c r="B5" s="181"/>
      <c r="C5" s="170"/>
      <c r="D5" s="170"/>
      <c r="E5" s="182"/>
      <c r="F5" s="181"/>
      <c r="G5" s="170"/>
      <c r="H5" s="170"/>
      <c r="I5" s="182"/>
      <c r="J5" s="181"/>
      <c r="K5" s="170"/>
      <c r="L5" s="170"/>
      <c r="M5" s="182"/>
      <c r="N5" s="181"/>
      <c r="O5" s="170"/>
      <c r="P5" s="170"/>
      <c r="Q5" s="182"/>
      <c r="R5" s="181"/>
      <c r="S5" s="170"/>
      <c r="T5" s="170"/>
      <c r="U5" s="182"/>
    </row>
    <row r="6" spans="1:22" ht="16.2" customHeight="1" x14ac:dyDescent="0.45">
      <c r="B6" s="183"/>
      <c r="C6" s="184"/>
      <c r="D6" s="184"/>
      <c r="E6" s="185"/>
      <c r="F6" s="183"/>
      <c r="G6" s="184"/>
      <c r="H6" s="184"/>
      <c r="I6" s="185"/>
      <c r="J6" s="183"/>
      <c r="K6" s="184"/>
      <c r="L6" s="184"/>
      <c r="M6" s="185"/>
      <c r="N6" s="183"/>
      <c r="O6" s="184"/>
      <c r="P6" s="184"/>
      <c r="Q6" s="185"/>
      <c r="R6" s="183"/>
      <c r="S6" s="184"/>
      <c r="T6" s="184"/>
      <c r="U6" s="185"/>
    </row>
    <row r="7" spans="1:22" ht="16.2" customHeight="1" x14ac:dyDescent="0.45">
      <c r="A7" s="21"/>
      <c r="B7" s="186" t="s">
        <v>2</v>
      </c>
      <c r="C7" s="179"/>
      <c r="D7" s="179" t="s">
        <v>1</v>
      </c>
      <c r="E7" s="180"/>
      <c r="F7" s="186" t="s">
        <v>2</v>
      </c>
      <c r="G7" s="179"/>
      <c r="H7" s="179" t="s">
        <v>1</v>
      </c>
      <c r="I7" s="180"/>
      <c r="J7" s="186" t="s">
        <v>2</v>
      </c>
      <c r="K7" s="179"/>
      <c r="L7" s="179" t="s">
        <v>1</v>
      </c>
      <c r="M7" s="180"/>
      <c r="N7" s="186" t="s">
        <v>2</v>
      </c>
      <c r="O7" s="179"/>
      <c r="P7" s="179" t="s">
        <v>1</v>
      </c>
      <c r="Q7" s="180"/>
      <c r="R7" s="186" t="s">
        <v>2</v>
      </c>
      <c r="S7" s="179"/>
      <c r="T7" s="179" t="s">
        <v>1</v>
      </c>
      <c r="U7" s="180"/>
    </row>
    <row r="8" spans="1:22" ht="16.2" customHeight="1" x14ac:dyDescent="0.45">
      <c r="A8" s="17"/>
      <c r="B8" s="181" t="s">
        <v>97</v>
      </c>
      <c r="C8" s="170"/>
      <c r="D8" s="170"/>
      <c r="E8" s="182"/>
      <c r="F8" s="181" t="s">
        <v>97</v>
      </c>
      <c r="G8" s="170"/>
      <c r="H8" s="170"/>
      <c r="I8" s="182"/>
      <c r="J8" s="181" t="s">
        <v>97</v>
      </c>
      <c r="K8" s="170"/>
      <c r="L8" s="170"/>
      <c r="M8" s="182"/>
      <c r="N8" s="181" t="s">
        <v>97</v>
      </c>
      <c r="O8" s="170"/>
      <c r="P8" s="170"/>
      <c r="Q8" s="182"/>
      <c r="R8" s="181" t="s">
        <v>97</v>
      </c>
      <c r="S8" s="170"/>
      <c r="T8" s="170"/>
      <c r="U8" s="182"/>
    </row>
    <row r="9" spans="1:22" ht="16.2" customHeight="1" x14ac:dyDescent="0.45">
      <c r="B9" s="181"/>
      <c r="C9" s="170"/>
      <c r="D9" s="170"/>
      <c r="E9" s="182"/>
      <c r="F9" s="181"/>
      <c r="G9" s="170"/>
      <c r="H9" s="170"/>
      <c r="I9" s="182"/>
      <c r="J9" s="181"/>
      <c r="K9" s="170"/>
      <c r="L9" s="170"/>
      <c r="M9" s="182"/>
      <c r="N9" s="181"/>
      <c r="O9" s="170"/>
      <c r="P9" s="170"/>
      <c r="Q9" s="182"/>
      <c r="R9" s="181"/>
      <c r="S9" s="170"/>
      <c r="T9" s="170"/>
      <c r="U9" s="182"/>
    </row>
    <row r="10" spans="1:22" ht="16.2" customHeight="1" thickBot="1" x14ac:dyDescent="0.5">
      <c r="B10" s="183"/>
      <c r="C10" s="184"/>
      <c r="D10" s="184"/>
      <c r="E10" s="185"/>
      <c r="F10" s="183"/>
      <c r="G10" s="184"/>
      <c r="H10" s="184"/>
      <c r="I10" s="185"/>
      <c r="J10" s="183"/>
      <c r="K10" s="184"/>
      <c r="L10" s="184"/>
      <c r="M10" s="185"/>
      <c r="N10" s="183"/>
      <c r="O10" s="184"/>
      <c r="P10" s="184"/>
      <c r="Q10" s="185"/>
      <c r="R10" s="181"/>
      <c r="S10" s="170"/>
      <c r="T10" s="170"/>
      <c r="U10" s="182"/>
    </row>
    <row r="11" spans="1:22" ht="16.2" customHeight="1" x14ac:dyDescent="0.45">
      <c r="R11" s="175" t="s">
        <v>98</v>
      </c>
      <c r="S11" s="176"/>
      <c r="T11" s="176"/>
      <c r="U11" s="177"/>
    </row>
    <row r="12" spans="1:22" ht="16.2" customHeight="1" x14ac:dyDescent="0.45">
      <c r="R12" s="169" t="s">
        <v>97</v>
      </c>
      <c r="S12" s="170"/>
      <c r="T12" s="170"/>
      <c r="U12" s="171"/>
    </row>
    <row r="13" spans="1:22" ht="16.2" customHeight="1" x14ac:dyDescent="0.45">
      <c r="R13" s="169"/>
      <c r="S13" s="170"/>
      <c r="T13" s="170"/>
      <c r="U13" s="171"/>
    </row>
    <row r="14" spans="1:22" ht="16.2" customHeight="1" thickBot="1" x14ac:dyDescent="0.5">
      <c r="Q14" s="16" t="s">
        <v>99</v>
      </c>
      <c r="R14" s="172"/>
      <c r="S14" s="173"/>
      <c r="T14" s="173"/>
      <c r="U14" s="174"/>
    </row>
    <row r="16" spans="1:22" ht="16.2" customHeight="1" x14ac:dyDescent="0.45">
      <c r="A16" s="178" t="s">
        <v>100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</row>
    <row r="17" spans="1:22" ht="16.2" customHeight="1" x14ac:dyDescent="0.45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</row>
    <row r="19" spans="1:22" ht="16.2" customHeight="1" x14ac:dyDescent="0.45">
      <c r="A19" s="3"/>
      <c r="H19" s="5"/>
      <c r="I19" s="16"/>
      <c r="O19" s="16" t="s">
        <v>95</v>
      </c>
      <c r="P19" s="5"/>
      <c r="Q19" s="5" t="s">
        <v>85</v>
      </c>
      <c r="R19" s="5"/>
      <c r="S19" s="5" t="s">
        <v>86</v>
      </c>
      <c r="T19" s="5"/>
      <c r="U19" s="5" t="s">
        <v>96</v>
      </c>
    </row>
    <row r="20" spans="1:22" ht="16.2" customHeight="1" x14ac:dyDescent="0.45">
      <c r="H20" s="5"/>
      <c r="I20" s="16"/>
    </row>
    <row r="21" spans="1:22" ht="16.2" customHeight="1" x14ac:dyDescent="0.45">
      <c r="B21" s="6" t="s">
        <v>6</v>
      </c>
      <c r="H21" s="5"/>
      <c r="I21" s="16"/>
    </row>
    <row r="22" spans="1:22" ht="16.2" customHeight="1" x14ac:dyDescent="0.45">
      <c r="B22" s="6" t="str">
        <f>"会長　"&amp;入力シート①!$A$29&amp;"　様"</f>
        <v>会長　橋田　和実　様</v>
      </c>
    </row>
    <row r="23" spans="1:22" ht="16.2" customHeight="1" x14ac:dyDescent="0.45">
      <c r="A23" s="3"/>
      <c r="J23" s="8" t="s">
        <v>107</v>
      </c>
      <c r="K23" s="8"/>
      <c r="L23" s="8"/>
      <c r="M23" s="16"/>
      <c r="N23" s="8"/>
      <c r="O23" s="8"/>
      <c r="P23" s="8"/>
      <c r="Q23" s="8"/>
      <c r="R23" s="8"/>
    </row>
    <row r="24" spans="1:22" ht="16.2" customHeight="1" x14ac:dyDescent="0.45">
      <c r="B24" s="15"/>
      <c r="C24" s="15"/>
      <c r="D24" s="15"/>
      <c r="E24" s="15"/>
      <c r="F24" s="15"/>
      <c r="G24" s="15"/>
      <c r="H24" s="15"/>
      <c r="I24" s="15"/>
    </row>
    <row r="25" spans="1:22" ht="16.2" customHeight="1" x14ac:dyDescent="0.45">
      <c r="B25" s="15"/>
      <c r="C25" s="15"/>
      <c r="D25" s="15"/>
      <c r="E25" s="15"/>
      <c r="F25" s="15"/>
      <c r="G25" s="15"/>
      <c r="H25" s="15"/>
      <c r="I25" s="15"/>
      <c r="J25" s="152" t="s">
        <v>102</v>
      </c>
      <c r="K25" s="152"/>
      <c r="L25" s="152"/>
      <c r="M25" s="64"/>
      <c r="N25" s="65"/>
      <c r="O25" s="65"/>
      <c r="P25" s="65"/>
      <c r="Q25" s="65"/>
      <c r="R25" s="65"/>
      <c r="S25" s="65"/>
      <c r="T25" s="65"/>
      <c r="U25" s="65"/>
    </row>
    <row r="26" spans="1:22" ht="16.2" customHeight="1" x14ac:dyDescent="0.45">
      <c r="A26" s="3"/>
    </row>
    <row r="27" spans="1:22" ht="16.2" customHeight="1" x14ac:dyDescent="0.45">
      <c r="B27" s="8"/>
      <c r="C27" s="8"/>
      <c r="D27" s="8"/>
      <c r="E27" s="8"/>
      <c r="F27" s="8"/>
      <c r="G27" s="8"/>
      <c r="H27" s="8"/>
      <c r="I27" s="8"/>
      <c r="J27" s="152" t="s">
        <v>9</v>
      </c>
      <c r="K27" s="152"/>
      <c r="L27" s="152"/>
      <c r="M27" s="64"/>
      <c r="N27" s="65"/>
      <c r="O27" s="65"/>
      <c r="P27" s="65"/>
      <c r="Q27" s="65"/>
      <c r="R27" s="65"/>
      <c r="S27" s="65"/>
      <c r="T27" s="65"/>
      <c r="U27" s="65"/>
    </row>
    <row r="28" spans="1:22" ht="16.2" customHeight="1" x14ac:dyDescent="0.45">
      <c r="B28" s="8"/>
      <c r="C28" s="8"/>
      <c r="D28" s="8"/>
      <c r="E28" s="8"/>
      <c r="F28" s="8"/>
      <c r="G28" s="8"/>
      <c r="H28" s="8"/>
      <c r="I28" s="8"/>
    </row>
    <row r="29" spans="1:22" ht="16.2" customHeight="1" x14ac:dyDescent="0.45">
      <c r="A29" s="3"/>
      <c r="J29" s="153" t="s">
        <v>103</v>
      </c>
      <c r="K29" s="153"/>
      <c r="L29" s="153"/>
      <c r="M29" s="64"/>
      <c r="N29" s="65"/>
      <c r="O29" s="65"/>
      <c r="P29" s="65"/>
      <c r="Q29" s="65"/>
      <c r="R29" s="65"/>
      <c r="S29" s="65"/>
      <c r="T29" s="66" t="s">
        <v>104</v>
      </c>
      <c r="U29" s="65"/>
    </row>
    <row r="30" spans="1:22" ht="16.2" customHeight="1" x14ac:dyDescent="0.45">
      <c r="B30" s="19"/>
      <c r="C30" s="19"/>
      <c r="D30" s="19"/>
      <c r="E30" s="19"/>
      <c r="F30" s="19"/>
      <c r="G30" s="19"/>
      <c r="H30" s="8"/>
      <c r="I30" s="8"/>
    </row>
    <row r="31" spans="1:22" ht="16.2" customHeight="1" x14ac:dyDescent="0.45">
      <c r="A31" s="3"/>
    </row>
    <row r="34" spans="1:21" ht="16.2" customHeight="1" x14ac:dyDescent="0.45">
      <c r="A34" s="3"/>
    </row>
    <row r="36" spans="1:21" ht="16.2" customHeight="1" x14ac:dyDescent="0.45">
      <c r="B36" s="165" t="s">
        <v>108</v>
      </c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</row>
    <row r="37" spans="1:21" ht="16.2" customHeight="1" x14ac:dyDescent="0.2">
      <c r="B37" s="167" t="s">
        <v>105</v>
      </c>
      <c r="C37" s="167"/>
      <c r="D37" s="167"/>
      <c r="E37" s="167"/>
      <c r="F37" s="167"/>
      <c r="G37" s="164" t="str">
        <f>IF(入力シート①!B19="","",入力シート①!B19)</f>
        <v/>
      </c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</row>
    <row r="38" spans="1:21" ht="16.2" customHeight="1" x14ac:dyDescent="0.45">
      <c r="B38" s="168" t="s">
        <v>106</v>
      </c>
      <c r="C38" s="168"/>
      <c r="D38" s="168"/>
      <c r="E38" s="168"/>
      <c r="F38" s="168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</row>
    <row r="39" spans="1:21" ht="16.2" customHeight="1" x14ac:dyDescent="0.45">
      <c r="B39" s="166" t="s">
        <v>10</v>
      </c>
      <c r="C39" s="166"/>
      <c r="D39" s="166"/>
      <c r="E39" s="166"/>
      <c r="F39" s="166"/>
      <c r="G39" s="164" t="str">
        <f>IF(入力シート①!E2="","",入力シート①!E2)</f>
        <v/>
      </c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</row>
    <row r="40" spans="1:21" ht="16.2" customHeight="1" x14ac:dyDescent="0.45">
      <c r="B40" s="166"/>
      <c r="C40" s="166"/>
      <c r="D40" s="166"/>
      <c r="E40" s="166"/>
      <c r="F40" s="166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</row>
    <row r="41" spans="1:21" ht="16.2" customHeight="1" x14ac:dyDescent="0.45">
      <c r="B41" s="166" t="s">
        <v>9</v>
      </c>
      <c r="C41" s="166"/>
      <c r="D41" s="166"/>
      <c r="E41" s="166"/>
      <c r="F41" s="166"/>
      <c r="G41" s="164" t="str">
        <f>IF(入力シート①!E4="","",入力シート①!E4)</f>
        <v/>
      </c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</row>
    <row r="42" spans="1:21" ht="16.2" customHeight="1" x14ac:dyDescent="0.45">
      <c r="B42" s="166"/>
      <c r="C42" s="166"/>
      <c r="D42" s="166"/>
      <c r="E42" s="166"/>
      <c r="F42" s="166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</row>
    <row r="43" spans="1:21" ht="16.2" customHeight="1" x14ac:dyDescent="0.45">
      <c r="B43" s="166" t="s">
        <v>103</v>
      </c>
      <c r="C43" s="166"/>
      <c r="D43" s="166"/>
      <c r="E43" s="166"/>
      <c r="F43" s="166"/>
      <c r="G43" s="164" t="str">
        <f>IF(入力シート①!E5="","",入力シート①!E5)&amp;"　　㊞"</f>
        <v>　　㊞</v>
      </c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</row>
    <row r="44" spans="1:21" ht="16.2" customHeight="1" x14ac:dyDescent="0.45">
      <c r="B44" s="166"/>
      <c r="C44" s="166"/>
      <c r="D44" s="166"/>
      <c r="E44" s="166"/>
      <c r="F44" s="166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</row>
  </sheetData>
  <sheetProtection sheet="1" objects="1" scenarios="1" selectLockedCells="1"/>
  <mergeCells count="47">
    <mergeCell ref="J4:M6"/>
    <mergeCell ref="N4:Q6"/>
    <mergeCell ref="P7:Q7"/>
    <mergeCell ref="R7:S7"/>
    <mergeCell ref="A1:V1"/>
    <mergeCell ref="J3:K3"/>
    <mergeCell ref="L3:M3"/>
    <mergeCell ref="N3:O3"/>
    <mergeCell ref="P3:Q3"/>
    <mergeCell ref="R3:S3"/>
    <mergeCell ref="T3:U3"/>
    <mergeCell ref="R4:U6"/>
    <mergeCell ref="B7:C7"/>
    <mergeCell ref="D7:E7"/>
    <mergeCell ref="F7:G7"/>
    <mergeCell ref="H7:I7"/>
    <mergeCell ref="B4:E6"/>
    <mergeCell ref="B3:C3"/>
    <mergeCell ref="D3:E3"/>
    <mergeCell ref="F3:G3"/>
    <mergeCell ref="H3:I3"/>
    <mergeCell ref="F4:I6"/>
    <mergeCell ref="T7:U7"/>
    <mergeCell ref="B8:E10"/>
    <mergeCell ref="F8:I10"/>
    <mergeCell ref="J8:M10"/>
    <mergeCell ref="N8:Q10"/>
    <mergeCell ref="R8:U10"/>
    <mergeCell ref="J7:K7"/>
    <mergeCell ref="L7:M7"/>
    <mergeCell ref="N7:O7"/>
    <mergeCell ref="J25:L25"/>
    <mergeCell ref="J27:L27"/>
    <mergeCell ref="J29:L29"/>
    <mergeCell ref="R12:U14"/>
    <mergeCell ref="R11:U11"/>
    <mergeCell ref="A16:V17"/>
    <mergeCell ref="G43:U44"/>
    <mergeCell ref="B36:U36"/>
    <mergeCell ref="B39:F40"/>
    <mergeCell ref="B37:F37"/>
    <mergeCell ref="B38:F38"/>
    <mergeCell ref="G37:U38"/>
    <mergeCell ref="G39:U40"/>
    <mergeCell ref="G41:U42"/>
    <mergeCell ref="B43:F44"/>
    <mergeCell ref="B41:F42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45"/>
  <sheetViews>
    <sheetView view="pageBreakPreview" zoomScale="60" zoomScaleNormal="97" workbookViewId="0">
      <selection activeCell="F44" sqref="F44:V44"/>
    </sheetView>
  </sheetViews>
  <sheetFormatPr defaultColWidth="3.59765625" defaultRowHeight="16.2" customHeight="1" x14ac:dyDescent="0.45"/>
  <cols>
    <col min="1" max="16384" width="3.59765625" style="6"/>
  </cols>
  <sheetData>
    <row r="1" spans="1:22" ht="16.2" customHeight="1" x14ac:dyDescent="0.45">
      <c r="V1" s="16" t="s">
        <v>84</v>
      </c>
    </row>
    <row r="3" spans="1:22" ht="16.2" customHeight="1" x14ac:dyDescent="0.45">
      <c r="P3" s="16" t="s">
        <v>4</v>
      </c>
      <c r="Q3" s="5"/>
      <c r="R3" s="5" t="s">
        <v>3</v>
      </c>
      <c r="S3" s="5"/>
      <c r="T3" s="5" t="s">
        <v>2</v>
      </c>
      <c r="U3" s="5"/>
      <c r="V3" s="5" t="s">
        <v>1</v>
      </c>
    </row>
    <row r="5" spans="1:22" ht="19.2" x14ac:dyDescent="0.45">
      <c r="A5" s="151" t="s">
        <v>87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7" spans="1:22" ht="16.2" customHeight="1" x14ac:dyDescent="0.45">
      <c r="A7" s="6" t="s">
        <v>6</v>
      </c>
    </row>
    <row r="8" spans="1:22" ht="16.2" customHeight="1" x14ac:dyDescent="0.45">
      <c r="A8" s="6" t="str">
        <f>"会長　"&amp;入力シート①!$A$29&amp;"　様"</f>
        <v>会長　橋田　和実　様</v>
      </c>
    </row>
    <row r="10" spans="1:22" ht="16.2" customHeight="1" x14ac:dyDescent="0.45">
      <c r="J10" s="156" t="s">
        <v>7</v>
      </c>
      <c r="K10" s="156"/>
      <c r="L10" s="156"/>
      <c r="M10" s="16" t="s">
        <v>8</v>
      </c>
      <c r="N10" s="8" t="str">
        <f>IF(入力シート①!F3="","",入力シート①!F3)</f>
        <v/>
      </c>
      <c r="O10" s="8"/>
      <c r="P10" s="8"/>
      <c r="Q10" s="8"/>
      <c r="R10" s="8"/>
    </row>
    <row r="12" spans="1:22" ht="16.2" customHeight="1" x14ac:dyDescent="0.45">
      <c r="J12" s="152" t="s">
        <v>9</v>
      </c>
      <c r="K12" s="152"/>
      <c r="L12" s="152"/>
      <c r="M12" s="64"/>
      <c r="N12" s="154" t="str">
        <f>IF(入力シート①!E4="","",入力シート①!E4)</f>
        <v/>
      </c>
      <c r="O12" s="154"/>
      <c r="P12" s="154"/>
      <c r="Q12" s="154"/>
      <c r="R12" s="154"/>
      <c r="S12" s="154"/>
      <c r="T12" s="154"/>
      <c r="U12" s="154"/>
      <c r="V12" s="154"/>
    </row>
    <row r="14" spans="1:22" ht="16.2" customHeight="1" x14ac:dyDescent="0.45">
      <c r="J14" s="152" t="s">
        <v>10</v>
      </c>
      <c r="K14" s="152"/>
      <c r="L14" s="152"/>
      <c r="M14" s="64"/>
      <c r="N14" s="154" t="str">
        <f>IF(入力シート①!E2="","",入力シート①!E2)</f>
        <v/>
      </c>
      <c r="O14" s="154"/>
      <c r="P14" s="154"/>
      <c r="Q14" s="154"/>
      <c r="R14" s="154"/>
      <c r="S14" s="154"/>
      <c r="T14" s="154"/>
      <c r="U14" s="154"/>
      <c r="V14" s="154"/>
    </row>
    <row r="16" spans="1:22" ht="16.2" customHeight="1" x14ac:dyDescent="0.45">
      <c r="J16" s="153" t="s">
        <v>11</v>
      </c>
      <c r="K16" s="153"/>
      <c r="L16" s="153"/>
      <c r="M16" s="64"/>
      <c r="N16" s="154" t="str">
        <f>IF(入力シート①!E5="","",入力シート①!E5)&amp;"　　㊞"</f>
        <v>　　㊞</v>
      </c>
      <c r="O16" s="154"/>
      <c r="P16" s="154"/>
      <c r="Q16" s="154"/>
      <c r="R16" s="154"/>
      <c r="S16" s="154"/>
      <c r="T16" s="154"/>
      <c r="U16" s="154"/>
      <c r="V16" s="154"/>
    </row>
    <row r="18" spans="1:22" ht="16.2" customHeight="1" x14ac:dyDescent="0.45">
      <c r="J18" s="152" t="s">
        <v>12</v>
      </c>
      <c r="K18" s="152"/>
      <c r="L18" s="152"/>
      <c r="M18" s="64"/>
      <c r="N18" s="155" t="str">
        <f>IF(入力シート①!E6="","",入力シート①!E6)</f>
        <v/>
      </c>
      <c r="O18" s="155"/>
      <c r="P18" s="155"/>
      <c r="Q18" s="155"/>
      <c r="R18" s="155"/>
      <c r="S18" s="155"/>
      <c r="T18" s="155"/>
      <c r="U18" s="155"/>
      <c r="V18" s="155"/>
    </row>
    <row r="20" spans="1:22" ht="16.2" customHeight="1" x14ac:dyDescent="0.45">
      <c r="A20" s="6" t="s">
        <v>89</v>
      </c>
    </row>
    <row r="21" spans="1:22" ht="16.2" customHeight="1" x14ac:dyDescent="0.45">
      <c r="A21" s="6" t="s">
        <v>88</v>
      </c>
    </row>
    <row r="23" spans="1:22" ht="16.2" customHeight="1" x14ac:dyDescent="0.45">
      <c r="A23" s="157" t="s">
        <v>15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</row>
    <row r="25" spans="1:22" ht="16.2" customHeight="1" x14ac:dyDescent="0.45">
      <c r="A25" s="3">
        <v>1</v>
      </c>
      <c r="B25" s="6" t="s">
        <v>76</v>
      </c>
    </row>
    <row r="26" spans="1:22" ht="16.2" customHeight="1" x14ac:dyDescent="0.45">
      <c r="B26" s="158" t="str">
        <f>IF(入力シート①!B19="","",入力シート①!B19)</f>
        <v/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</row>
    <row r="27" spans="1:22" ht="16.2" customHeight="1" x14ac:dyDescent="0.45"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</row>
    <row r="28" spans="1:22" ht="16.2" customHeight="1" x14ac:dyDescent="0.45">
      <c r="A28" s="3">
        <v>2</v>
      </c>
      <c r="B28" s="6" t="s">
        <v>24</v>
      </c>
    </row>
    <row r="29" spans="1:22" ht="16.2" customHeight="1" x14ac:dyDescent="0.45">
      <c r="B29" s="159" t="str">
        <f>IF(入力シート①!F22="","",入力シート①!D22&amp;" "&amp;入力シート①!F22)</f>
        <v/>
      </c>
      <c r="C29" s="159"/>
      <c r="D29" s="157" t="s">
        <v>3</v>
      </c>
      <c r="E29" s="157" t="str">
        <f>IF(入力シート①!J22="","",入力シート①!J22)</f>
        <v/>
      </c>
      <c r="F29" s="157" t="s">
        <v>2</v>
      </c>
      <c r="G29" s="157" t="str">
        <f>IF(入力シート①!N22="","",入力シート①!N22)</f>
        <v/>
      </c>
      <c r="H29" s="157" t="s">
        <v>1</v>
      </c>
      <c r="J29" s="157" t="s">
        <v>27</v>
      </c>
      <c r="L29" s="159" t="str">
        <f>IF(入力シート①!F23="","",入力シート①!D23&amp;" "&amp;入力シート①!F23)</f>
        <v/>
      </c>
      <c r="M29" s="159"/>
      <c r="N29" s="157" t="s">
        <v>3</v>
      </c>
      <c r="O29" s="157" t="str">
        <f>IF(入力シート①!J23="","",入力シート①!J23)</f>
        <v/>
      </c>
      <c r="P29" s="157" t="s">
        <v>2</v>
      </c>
      <c r="Q29" s="157" t="str">
        <f>IF(入力シート①!N23="","",入力シート①!N23)</f>
        <v/>
      </c>
      <c r="R29" s="157" t="s">
        <v>1</v>
      </c>
      <c r="T29" s="8"/>
      <c r="U29" s="8"/>
      <c r="V29" s="8"/>
    </row>
    <row r="30" spans="1:22" ht="16.2" customHeight="1" x14ac:dyDescent="0.45">
      <c r="B30" s="159"/>
      <c r="C30" s="159"/>
      <c r="D30" s="157"/>
      <c r="E30" s="157"/>
      <c r="F30" s="157"/>
      <c r="G30" s="157"/>
      <c r="H30" s="157"/>
      <c r="J30" s="157"/>
      <c r="L30" s="159"/>
      <c r="M30" s="159"/>
      <c r="N30" s="157"/>
      <c r="O30" s="157"/>
      <c r="P30" s="157"/>
      <c r="Q30" s="157"/>
      <c r="R30" s="157"/>
      <c r="T30" s="8"/>
      <c r="U30" s="8"/>
      <c r="V30" s="8"/>
    </row>
    <row r="31" spans="1:22" ht="16.2" customHeight="1" x14ac:dyDescent="0.45">
      <c r="A31" s="3">
        <v>3</v>
      </c>
      <c r="B31" s="6" t="s">
        <v>23</v>
      </c>
    </row>
    <row r="32" spans="1:22" ht="16.2" customHeight="1" x14ac:dyDescent="0.45">
      <c r="B32" s="162" t="str">
        <f>IF(入力シート①!B25="","",入力シート①!B25)</f>
        <v/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</row>
    <row r="33" spans="1:22" ht="16.2" customHeight="1" x14ac:dyDescent="0.45"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22" ht="16.2" customHeight="1" x14ac:dyDescent="0.45">
      <c r="A34" s="3">
        <v>4</v>
      </c>
      <c r="B34" s="6" t="s">
        <v>90</v>
      </c>
    </row>
    <row r="35" spans="1:22" ht="16.2" customHeight="1" x14ac:dyDescent="0.45">
      <c r="B35" s="191" t="s">
        <v>135</v>
      </c>
      <c r="C35" s="191"/>
      <c r="D35" s="191"/>
      <c r="E35" s="191"/>
      <c r="F35" s="191"/>
    </row>
    <row r="36" spans="1:22" ht="16.2" customHeight="1" x14ac:dyDescent="0.45">
      <c r="B36" s="191"/>
      <c r="C36" s="191"/>
      <c r="D36" s="191"/>
      <c r="E36" s="191"/>
      <c r="F36" s="191"/>
    </row>
    <row r="37" spans="1:22" ht="16.2" customHeight="1" x14ac:dyDescent="0.45">
      <c r="A37" s="3">
        <v>3</v>
      </c>
      <c r="B37" s="6" t="s">
        <v>91</v>
      </c>
    </row>
    <row r="38" spans="1:22" ht="16.2" customHeight="1" x14ac:dyDescent="0.45">
      <c r="A38" s="3"/>
    </row>
    <row r="39" spans="1:22" ht="16.2" customHeight="1" x14ac:dyDescent="0.45">
      <c r="B39" s="156" t="s">
        <v>37</v>
      </c>
      <c r="C39" s="156"/>
      <c r="D39" s="156"/>
      <c r="F39" s="189" t="str">
        <f>IF(入力シート①!E8="","",入力シート①!E8)</f>
        <v/>
      </c>
      <c r="G39" s="189"/>
      <c r="H39" s="189"/>
      <c r="I39" s="189"/>
      <c r="J39" s="189"/>
      <c r="K39" s="189"/>
      <c r="M39" s="156" t="s">
        <v>92</v>
      </c>
      <c r="N39" s="156"/>
      <c r="O39" s="156"/>
      <c r="Q39" s="189" t="str">
        <f>IF(入力シート①!E9="","",入力シート①!E9)</f>
        <v/>
      </c>
      <c r="R39" s="189"/>
      <c r="S39" s="189"/>
      <c r="T39" s="189"/>
      <c r="U39" s="189"/>
      <c r="V39" s="189"/>
    </row>
    <row r="40" spans="1:22" ht="16.2" customHeight="1" x14ac:dyDescent="0.45"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  <c r="O40" s="8"/>
      <c r="Q40" s="8"/>
      <c r="R40" s="8"/>
      <c r="S40" s="8"/>
      <c r="T40" s="8"/>
      <c r="U40" s="8"/>
      <c r="V40" s="8"/>
    </row>
    <row r="41" spans="1:22" ht="16.2" customHeight="1" x14ac:dyDescent="0.45">
      <c r="B41" s="156" t="s">
        <v>93</v>
      </c>
      <c r="C41" s="156"/>
      <c r="D41" s="156"/>
      <c r="F41" s="189" t="str">
        <f>IF(入力シート①!E10="","",入力シート①!E10)</f>
        <v/>
      </c>
      <c r="G41" s="189"/>
      <c r="H41" s="189"/>
      <c r="I41" s="189"/>
      <c r="J41" s="189"/>
      <c r="K41" s="189"/>
      <c r="M41" s="156" t="s">
        <v>40</v>
      </c>
      <c r="N41" s="156"/>
      <c r="O41" s="156"/>
      <c r="Q41" s="189" t="str">
        <f>IF(入力シート①!E11="","",入力シート①!E11)</f>
        <v/>
      </c>
      <c r="R41" s="189"/>
      <c r="S41" s="189"/>
      <c r="T41" s="189"/>
      <c r="U41" s="189"/>
      <c r="V41" s="189"/>
    </row>
    <row r="42" spans="1:22" ht="16.2" customHeight="1" x14ac:dyDescent="0.45"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6.2" customHeight="1" x14ac:dyDescent="0.2">
      <c r="B43" s="188" t="s">
        <v>94</v>
      </c>
      <c r="C43" s="188"/>
      <c r="D43" s="188"/>
      <c r="F43" s="190" t="str">
        <f>IF(入力シート①!E13="","",入力シート①!E13)</f>
        <v/>
      </c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</row>
    <row r="44" spans="1:22" ht="16.2" customHeight="1" x14ac:dyDescent="0.45">
      <c r="B44" s="156" t="s">
        <v>41</v>
      </c>
      <c r="C44" s="156"/>
      <c r="D44" s="156"/>
      <c r="F44" s="187" t="str">
        <f>IF(入力シート①!E12="","",入力シート①!E12)</f>
        <v/>
      </c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</row>
    <row r="45" spans="1:22" ht="16.2" customHeight="1" x14ac:dyDescent="0.4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</sheetData>
  <sheetProtection sheet="1" objects="1" scenarios="1" selectLockedCells="1"/>
  <mergeCells count="39">
    <mergeCell ref="B26:V27"/>
    <mergeCell ref="A5:V5"/>
    <mergeCell ref="J10:L10"/>
    <mergeCell ref="J12:L12"/>
    <mergeCell ref="N12:V12"/>
    <mergeCell ref="J14:L14"/>
    <mergeCell ref="N14:V14"/>
    <mergeCell ref="J16:L16"/>
    <mergeCell ref="N16:V16"/>
    <mergeCell ref="J18:L18"/>
    <mergeCell ref="N18:V18"/>
    <mergeCell ref="A23:V23"/>
    <mergeCell ref="R29:R30"/>
    <mergeCell ref="B32:V33"/>
    <mergeCell ref="B35:F36"/>
    <mergeCell ref="J29:J30"/>
    <mergeCell ref="L29:M30"/>
    <mergeCell ref="N29:N30"/>
    <mergeCell ref="O29:O30"/>
    <mergeCell ref="P29:P30"/>
    <mergeCell ref="Q29:Q30"/>
    <mergeCell ref="B29:C30"/>
    <mergeCell ref="D29:D30"/>
    <mergeCell ref="E29:E30"/>
    <mergeCell ref="F29:F30"/>
    <mergeCell ref="G29:G30"/>
    <mergeCell ref="H29:H30"/>
    <mergeCell ref="F44:V44"/>
    <mergeCell ref="B44:D44"/>
    <mergeCell ref="B43:D43"/>
    <mergeCell ref="B39:D39"/>
    <mergeCell ref="B41:D41"/>
    <mergeCell ref="F39:K39"/>
    <mergeCell ref="F41:K41"/>
    <mergeCell ref="Q39:V39"/>
    <mergeCell ref="Q41:V41"/>
    <mergeCell ref="M39:O39"/>
    <mergeCell ref="M41:O41"/>
    <mergeCell ref="F43:V4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申請の流れ</vt:lpstr>
      <vt:lpstr>入力シート①</vt:lpstr>
      <vt:lpstr>入力シート②</vt:lpstr>
      <vt:lpstr>入力シート③実施計画書</vt:lpstr>
      <vt:lpstr>様式1</vt:lpstr>
      <vt:lpstr>参加者名簿</vt:lpstr>
      <vt:lpstr>様式2</vt:lpstr>
      <vt:lpstr>宿泊証明書</vt:lpstr>
      <vt:lpstr>様式4</vt:lpstr>
      <vt:lpstr>参加者名簿!Print_Area</vt:lpstr>
      <vt:lpstr>宿泊証明書!Print_Area</vt:lpstr>
      <vt:lpstr>申請の流れ!Print_Area</vt:lpstr>
      <vt:lpstr>入力シート③実施計画書!Print_Area</vt:lpstr>
      <vt:lpstr>様式1!Print_Area</vt:lpstr>
      <vt:lpstr>様式2!Print_Area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2022-11-08T01:59:26Z</cp:lastPrinted>
  <dcterms:created xsi:type="dcterms:W3CDTF">2022-08-09T00:36:52Z</dcterms:created>
  <dcterms:modified xsi:type="dcterms:W3CDTF">2023-06-27T00:27:38Z</dcterms:modified>
</cp:coreProperties>
</file>